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didatures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Listes et instructions" sheetId="3" state="visible" r:id="rId3"/>
  </sheets>
  <definedNames>
    <definedName name="_xlnm._FilterDatabase" localSheetId="0" hidden="1">'Candidatures'!$A$3:$R$103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\ ##0,00\ &quot;€&quot;"/>
    <numFmt numFmtId="167" formatCode="0 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sz val="10"/>
    </font>
    <font>
      <name val="Calibri"/>
      <b val="1"/>
      <color rgb="00FFFFFF"/>
      <sz val="11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BE123C"/>
      </patternFill>
    </fill>
    <fill>
      <patternFill patternType="solid">
        <fgColor rgb="000891B2"/>
      </patternFill>
    </fill>
    <fill>
      <patternFill patternType="solid">
        <fgColor rgb="00E11D48"/>
      </patternFill>
    </fill>
    <fill>
      <patternFill patternType="solid">
        <fgColor rgb="00FFFBEB"/>
      </patternFill>
    </fill>
    <fill>
      <patternFill patternType="solid">
        <fgColor rgb="00FDF0F3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5" fontId="1" fillId="3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6" fontId="2" fillId="5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" fontId="2" fillId="7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center" vertical="center"/>
    </xf>
    <xf numFmtId="167" fontId="1" fillId="3" borderId="1" applyAlignment="1" pivotButton="0" quotePrefix="0" xfId="0">
      <alignment horizontal="center" vertical="center"/>
    </xf>
    <xf numFmtId="166" fontId="1" fillId="3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 wrapText="1"/>
    </xf>
    <xf numFmtId="167" fontId="2" fillId="6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left" vertical="center" wrapText="1"/>
    </xf>
    <xf numFmtId="167" fontId="2" fillId="7" borderId="1" applyAlignment="1" pivotButton="0" quotePrefix="0" xfId="0">
      <alignment horizontal="center" vertical="center"/>
    </xf>
    <xf numFmtId="0" fontId="1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E11D4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Candidatures par statut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bord'!B14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solidFill>
                <a:srgbClr val="0891B2"/>
              </a:solidFill>
              <a:prstDash val="solid"/>
            </a:ln>
          </spPr>
          <cat>
            <numRef>
              <f>'Tableau de bord'!$A$15:$A$22</f>
            </numRef>
          </cat>
          <val>
            <numRef>
              <f>'Tableau de bord'!$B$15:$B$22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candidatures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source</a:t>
            </a:r>
          </a:p>
        </rich>
      </tx>
    </title>
    <plotArea>
      <doughnutChart>
        <varyColors val="1"/>
        <ser>
          <idx val="0"/>
          <order val="0"/>
          <tx>
            <strRef>
              <f>'Tableau de bord'!F14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E11D48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FDF0F3"/>
              </a:solidFill>
              <a:ln xmlns:a="http://schemas.openxmlformats.org/drawingml/2006/main">
                <a:solidFill>
                  <a:srgbClr val="FFFFFF"/>
                </a:solidFill>
                <a:prstDash val="solid"/>
              </a:ln>
            </spPr>
          </dPt>
          <cat>
            <numRef>
              <f>'Tableau de bord'!$E$15:$E$20</f>
            </numRef>
          </cat>
          <val>
            <numRef>
              <f>'Tableau de bord'!$F$15:$F$20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Candidatures par ville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'Tableau de bord'!J14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solidFill>
                <a:srgbClr val="E11D48"/>
              </a:solidFill>
              <a:prstDash val="solid"/>
            </a:ln>
          </spPr>
          <cat>
            <numRef>
              <f>'Tableau de bord'!$I$15:$I$24</f>
            </numRef>
          </cat>
          <val>
            <numRef>
              <f>'Tableau de bord'!$J$15:$J$24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candidatures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Ville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26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14</col>
      <colOff>0</colOff>
      <row>26</row>
      <rowOff>0</rowOff>
    </from>
    <ext cx="432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11D48"/>
    <outlinePr summaryBelow="1" summaryRight="1"/>
    <pageSetUpPr/>
  </sheetPr>
  <dimension ref="A1:R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2" customWidth="1" min="3" max="3"/>
    <col width="27" customWidth="1" min="4" max="4"/>
    <col width="25" customWidth="1" min="5" max="5"/>
    <col width="16" customWidth="1" min="6" max="6"/>
    <col width="24" customWidth="1" min="7" max="7"/>
    <col width="17" customWidth="1" min="8" max="8"/>
    <col width="22" customWidth="1" min="9" max="9"/>
    <col width="22" customWidth="1" min="10" max="10"/>
    <col width="22" customWidth="1" min="11" max="11"/>
    <col width="16" customWidth="1" min="12" max="12"/>
    <col width="18" customWidth="1" min="13" max="13"/>
    <col width="24" customWidth="1" min="14" max="14"/>
    <col width="19" customWidth="1" min="15" max="15"/>
    <col width="20" customWidth="1" min="16" max="16"/>
    <col width="19" customWidth="1" min="17" max="17"/>
    <col width="38" customWidth="1" min="18" max="18"/>
  </cols>
  <sheetData>
    <row r="1" ht="24" customHeight="1">
      <c r="A1" s="1" t="inlineStr">
        <is>
          <t>Date de référence</t>
        </is>
      </c>
      <c r="B1" s="2" t="n">
        <v>46272</v>
      </c>
      <c r="C1" s="3" t="inlineStr">
        <is>
          <t>Les alertes sont calculées à partir de cette date de référence.</t>
        </is>
      </c>
    </row>
    <row r="3" ht="35" customHeight="1">
      <c r="A3" s="4" t="inlineStr">
        <is>
          <t>ID candidature</t>
        </is>
      </c>
      <c r="B3" s="4" t="inlineStr">
        <is>
          <t>Date de candidature</t>
        </is>
      </c>
      <c r="C3" s="4" t="inlineStr">
        <is>
          <t>Candidat(e)</t>
        </is>
      </c>
      <c r="D3" s="4" t="inlineStr">
        <is>
          <t>Poste recherché</t>
        </is>
      </c>
      <c r="E3" s="4" t="inlineStr">
        <is>
          <t>Entreprise</t>
        </is>
      </c>
      <c r="F3" s="4" t="inlineStr">
        <is>
          <t>Ville</t>
        </is>
      </c>
      <c r="G3" s="4" t="inlineStr">
        <is>
          <t>Source</t>
        </is>
      </c>
      <c r="H3" s="4" t="inlineStr">
        <is>
          <t>Type de contrat</t>
        </is>
      </c>
      <c r="I3" s="4" t="inlineStr">
        <is>
          <t>Salaire brut annuel souhaité (€)</t>
        </is>
      </c>
      <c r="J3" s="4" t="inlineStr">
        <is>
          <t>Statut</t>
        </is>
      </c>
      <c r="K3" s="4" t="inlineStr">
        <is>
          <t>Étape actuelle</t>
        </is>
      </c>
      <c r="L3" s="4" t="inlineStr">
        <is>
          <t>Dernier contact</t>
        </is>
      </c>
      <c r="M3" s="4" t="inlineStr">
        <is>
          <t>Prochaine relance</t>
        </is>
      </c>
      <c r="N3" s="4" t="inlineStr">
        <is>
          <t>Prochaine action</t>
        </is>
      </c>
      <c r="O3" s="4" t="inlineStr">
        <is>
          <t>Score adéquation (%)</t>
        </is>
      </c>
      <c r="P3" s="4" t="inlineStr">
        <is>
          <t>Jours depuis candidature</t>
        </is>
      </c>
      <c r="Q3" s="4" t="inlineStr">
        <is>
          <t>Alerte relance</t>
        </is>
      </c>
      <c r="R3" s="4" t="inlineStr">
        <is>
          <t>Commentaire</t>
        </is>
      </c>
    </row>
    <row r="4">
      <c r="A4" s="5" t="inlineStr">
        <is>
          <t>CAND-2026-001</t>
        </is>
      </c>
      <c r="B4" s="6" t="n">
        <v>46252</v>
      </c>
      <c r="C4" s="7" t="inlineStr">
        <is>
          <t>Camille Martin</t>
        </is>
      </c>
      <c r="D4" s="7" t="inlineStr">
        <is>
          <t>Chargée de communication</t>
        </is>
      </c>
      <c r="E4" s="7" t="inlineStr">
        <is>
          <t>Agence Lumière</t>
        </is>
      </c>
      <c r="F4" s="5" t="inlineStr">
        <is>
          <t>Paris</t>
        </is>
      </c>
      <c r="G4" s="5" t="inlineStr">
        <is>
          <t>LinkedIn</t>
        </is>
      </c>
      <c r="H4" s="5" t="inlineStr">
        <is>
          <t>CDI</t>
        </is>
      </c>
      <c r="I4" s="8" t="n">
        <v>38000</v>
      </c>
      <c r="J4" s="5" t="inlineStr">
        <is>
          <t>Candidature envoyée</t>
        </is>
      </c>
      <c r="K4" s="5" t="inlineStr">
        <is>
          <t>CV envoyé</t>
        </is>
      </c>
      <c r="L4" s="6" t="n">
        <v>46269</v>
      </c>
      <c r="M4" s="6" t="n">
        <v>46270</v>
      </c>
      <c r="N4" s="5" t="inlineStr">
        <is>
          <t>Relancer par e-mail</t>
        </is>
      </c>
      <c r="O4" s="9" t="n">
        <v>0.78</v>
      </c>
      <c r="P4" s="10">
        <f>IF('Candidatures'!$B4="","",'Candidatures'!$B$1-'Candidatures'!$B4)</f>
        <v/>
      </c>
      <c r="Q4" s="11">
        <f>IF('Candidatures'!$A4="","",IF(OR('Candidatures'!$J4="Offre reçue",'Candidatures'!$J4="Acceptée",'Candidatures'!$J4="Refusée",'Candidatures'!$J4="Abandonnée"),"À jour",IF('Candidatures'!$M4="","À planifier",IF('Candidatures'!$M4&lt;='Candidatures'!$B$1,"Relance à faire","À jour"))))</f>
        <v/>
      </c>
      <c r="R4" s="7" t="n"/>
    </row>
    <row r="5">
      <c r="A5" s="5" t="inlineStr">
        <is>
          <t>CAND-2026-002</t>
        </is>
      </c>
      <c r="B5" s="6" t="n">
        <v>46260</v>
      </c>
      <c r="C5" s="7" t="inlineStr">
        <is>
          <t>Julien Bernard</t>
        </is>
      </c>
      <c r="D5" s="7" t="inlineStr">
        <is>
          <t>Data Analyst</t>
        </is>
      </c>
      <c r="E5" s="7" t="inlineStr">
        <is>
          <t>Novadata France</t>
        </is>
      </c>
      <c r="F5" s="5" t="inlineStr">
        <is>
          <t>Lyon</t>
        </is>
      </c>
      <c r="G5" s="5" t="inlineStr">
        <is>
          <t>Indeed</t>
        </is>
      </c>
      <c r="H5" s="5" t="inlineStr">
        <is>
          <t>CDI</t>
        </is>
      </c>
      <c r="I5" s="8" t="n">
        <v>46000</v>
      </c>
      <c r="J5" s="5" t="inlineStr">
        <is>
          <t>Entretien</t>
        </is>
      </c>
      <c r="K5" s="5" t="inlineStr">
        <is>
          <t>Entretien RH</t>
        </is>
      </c>
      <c r="L5" s="6" t="n">
        <v>46271</v>
      </c>
      <c r="M5" s="6" t="n">
        <v>46275</v>
      </c>
      <c r="N5" s="5" t="inlineStr">
        <is>
          <t>Préparer entretien</t>
        </is>
      </c>
      <c r="O5" s="9" t="n">
        <v>0.88</v>
      </c>
      <c r="P5" s="12">
        <f>IF('Candidatures'!$B5="","",'Candidatures'!$B$1-'Candidatures'!$B5)</f>
        <v/>
      </c>
      <c r="Q5" s="13">
        <f>IF('Candidatures'!$A5="","",IF(OR('Candidatures'!$J5="Offre reçue",'Candidatures'!$J5="Acceptée",'Candidatures'!$J5="Refusée",'Candidatures'!$J5="Abandonnée"),"À jour",IF('Candidatures'!$M5="","À planifier",IF('Candidatures'!$M5&lt;='Candidatures'!$B$1,"Relance à faire","À jour"))))</f>
        <v/>
      </c>
      <c r="R5" s="7" t="n"/>
    </row>
    <row r="6">
      <c r="A6" s="5" t="inlineStr">
        <is>
          <t>CAND-2026-003</t>
        </is>
      </c>
      <c r="B6" s="6" t="n">
        <v>46189</v>
      </c>
      <c r="C6" s="7" t="inlineStr">
        <is>
          <t>Émilie Dubois</t>
        </is>
      </c>
      <c r="D6" s="7" t="inlineStr">
        <is>
          <t>Responsable administrative</t>
        </is>
      </c>
      <c r="E6" s="7" t="inlineStr">
        <is>
          <t>Groupe Atlantique</t>
        </is>
      </c>
      <c r="F6" s="5" t="inlineStr">
        <is>
          <t>Nantes</t>
        </is>
      </c>
      <c r="G6" s="5" t="inlineStr">
        <is>
          <t>France Travail</t>
        </is>
      </c>
      <c r="H6" s="5" t="inlineStr">
        <is>
          <t>CDI</t>
        </is>
      </c>
      <c r="I6" s="8" t="n">
        <v>42000</v>
      </c>
      <c r="J6" s="5" t="inlineStr">
        <is>
          <t>En cours</t>
        </is>
      </c>
      <c r="K6" s="5" t="inlineStr">
        <is>
          <t>Préqualification RH</t>
        </is>
      </c>
      <c r="L6" s="6" t="n">
        <v>46266</v>
      </c>
      <c r="M6" s="6" t="n"/>
      <c r="N6" s="5" t="inlineStr">
        <is>
          <t>Attendre retour</t>
        </is>
      </c>
      <c r="O6" s="9" t="n">
        <v>0.74</v>
      </c>
      <c r="P6" s="10">
        <f>IF('Candidatures'!$B6="","",'Candidatures'!$B$1-'Candidatures'!$B6)</f>
        <v/>
      </c>
      <c r="Q6" s="11">
        <f>IF('Candidatures'!$A6="","",IF(OR('Candidatures'!$J6="Offre reçue",'Candidatures'!$J6="Acceptée",'Candidatures'!$J6="Refusée",'Candidatures'!$J6="Abandonnée"),"À jour",IF('Candidatures'!$M6="","À planifier",IF('Candidatures'!$M6&lt;='Candidatures'!$B$1,"Relance à faire","À jour"))))</f>
        <v/>
      </c>
      <c r="R6" s="7" t="n"/>
    </row>
    <row r="7">
      <c r="A7" s="5" t="inlineStr">
        <is>
          <t>CAND-2026-004</t>
        </is>
      </c>
      <c r="B7" s="6" t="n">
        <v>46211</v>
      </c>
      <c r="C7" s="7" t="inlineStr">
        <is>
          <t>Lucas Moreau</t>
        </is>
      </c>
      <c r="D7" s="7" t="inlineStr">
        <is>
          <t>Développeur Python</t>
        </is>
      </c>
      <c r="E7" s="7" t="inlineStr">
        <is>
          <t>Tech Sud</t>
        </is>
      </c>
      <c r="F7" s="5" t="inlineStr">
        <is>
          <t>Toulouse</t>
        </is>
      </c>
      <c r="G7" s="5" t="inlineStr">
        <is>
          <t>Site entreprise</t>
        </is>
      </c>
      <c r="H7" s="5" t="inlineStr">
        <is>
          <t>CDI</t>
        </is>
      </c>
      <c r="I7" s="8" t="n">
        <v>48000</v>
      </c>
      <c r="J7" s="5" t="inlineStr">
        <is>
          <t>En cours</t>
        </is>
      </c>
      <c r="K7" s="5" t="inlineStr">
        <is>
          <t>Test technique</t>
        </is>
      </c>
      <c r="L7" s="6" t="n">
        <v>46270</v>
      </c>
      <c r="M7" s="6" t="n">
        <v>46277</v>
      </c>
      <c r="N7" s="5" t="inlineStr">
        <is>
          <t>Envoyer portfolio</t>
        </is>
      </c>
      <c r="O7" s="9" t="n">
        <v>0.91</v>
      </c>
      <c r="P7" s="12">
        <f>IF('Candidatures'!$B7="","",'Candidatures'!$B$1-'Candidatures'!$B7)</f>
        <v/>
      </c>
      <c r="Q7" s="13">
        <f>IF('Candidatures'!$A7="","",IF(OR('Candidatures'!$J7="Offre reçue",'Candidatures'!$J7="Acceptée",'Candidatures'!$J7="Refusée",'Candidatures'!$J7="Abandonnée"),"À jour",IF('Candidatures'!$M7="","À planifier",IF('Candidatures'!$M7&lt;='Candidatures'!$B$1,"Relance à faire","À jour"))))</f>
        <v/>
      </c>
      <c r="R7" s="7" t="n"/>
    </row>
    <row r="8">
      <c r="A8" s="5" t="inlineStr">
        <is>
          <t>CAND-2026-005</t>
        </is>
      </c>
      <c r="B8" s="6" t="n">
        <v>46131</v>
      </c>
      <c r="C8" s="7" t="inlineStr">
        <is>
          <t>Chloé Petit</t>
        </is>
      </c>
      <c r="D8" s="7" t="inlineStr">
        <is>
          <t>Assistante commerciale</t>
        </is>
      </c>
      <c r="E8" s="7" t="inlineStr">
        <is>
          <t>Vins de Garonne</t>
        </is>
      </c>
      <c r="F8" s="5" t="inlineStr">
        <is>
          <t>Bordeaux</t>
        </is>
      </c>
      <c r="G8" s="5" t="inlineStr">
        <is>
          <t>Cabinet de recrutement</t>
        </is>
      </c>
      <c r="H8" s="5" t="inlineStr">
        <is>
          <t>CDD</t>
        </is>
      </c>
      <c r="I8" s="8" t="n">
        <v>32000</v>
      </c>
      <c r="J8" s="5" t="inlineStr">
        <is>
          <t>Refusée</t>
        </is>
      </c>
      <c r="K8" s="5" t="inlineStr">
        <is>
          <t>Décision finale</t>
        </is>
      </c>
      <c r="L8" s="6" t="n">
        <v>46254</v>
      </c>
      <c r="M8" s="6" t="n"/>
      <c r="N8" s="5" t="inlineStr">
        <is>
          <t>Aucune action</t>
        </is>
      </c>
      <c r="O8" s="9" t="n">
        <v>0.66</v>
      </c>
      <c r="P8" s="10">
        <f>IF('Candidatures'!$B8="","",'Candidatures'!$B$1-'Candidatures'!$B8)</f>
        <v/>
      </c>
      <c r="Q8" s="11">
        <f>IF('Candidatures'!$A8="","",IF(OR('Candidatures'!$J8="Offre reçue",'Candidatures'!$J8="Acceptée",'Candidatures'!$J8="Refusée",'Candidatures'!$J8="Abandonnée"),"À jour",IF('Candidatures'!$M8="","À planifier",IF('Candidatures'!$M8&lt;='Candidatures'!$B$1,"Relance à faire","À jour"))))</f>
        <v/>
      </c>
      <c r="R8" s="7" t="n"/>
    </row>
    <row r="9">
      <c r="A9" s="5" t="inlineStr">
        <is>
          <t>CAND-2026-006</t>
        </is>
      </c>
      <c r="B9" s="6" t="n">
        <v>46078</v>
      </c>
      <c r="C9" s="7" t="inlineStr">
        <is>
          <t>Thomas Robert</t>
        </is>
      </c>
      <c r="D9" s="7" t="inlineStr">
        <is>
          <t>Chef de projet digital</t>
        </is>
      </c>
      <c r="E9" s="7" t="inlineStr">
        <is>
          <t>Nord Numérique</t>
        </is>
      </c>
      <c r="F9" s="5" t="inlineStr">
        <is>
          <t>Lille</t>
        </is>
      </c>
      <c r="G9" s="5" t="inlineStr">
        <is>
          <t>Réseau professionnel</t>
        </is>
      </c>
      <c r="H9" s="5" t="inlineStr">
        <is>
          <t>CDI</t>
        </is>
      </c>
      <c r="I9" s="8" t="n">
        <v>50000</v>
      </c>
      <c r="J9" s="5" t="inlineStr">
        <is>
          <t>Entretien</t>
        </is>
      </c>
      <c r="K9" s="5" t="inlineStr">
        <is>
          <t>Entretien manager</t>
        </is>
      </c>
      <c r="L9" s="6" t="n">
        <v>46271</v>
      </c>
      <c r="M9" s="6" t="n">
        <v>46276</v>
      </c>
      <c r="N9" s="5" t="inlineStr">
        <is>
          <t>Attendre retour</t>
        </is>
      </c>
      <c r="O9" s="9" t="n">
        <v>0.84</v>
      </c>
      <c r="P9" s="12">
        <f>IF('Candidatures'!$B9="","",'Candidatures'!$B$1-'Candidatures'!$B9)</f>
        <v/>
      </c>
      <c r="Q9" s="13">
        <f>IF('Candidatures'!$A9="","",IF(OR('Candidatures'!$J9="Offre reçue",'Candidatures'!$J9="Acceptée",'Candidatures'!$J9="Refusée",'Candidatures'!$J9="Abandonnée"),"À jour",IF('Candidatures'!$M9="","À planifier",IF('Candidatures'!$M9&lt;='Candidatures'!$B$1,"Relance à faire","À jour"))))</f>
        <v/>
      </c>
      <c r="R9" s="7" t="n"/>
    </row>
    <row r="10">
      <c r="A10" s="5" t="inlineStr">
        <is>
          <t>CAND-2026-007</t>
        </is>
      </c>
      <c r="B10" s="6" t="n">
        <v>46239</v>
      </c>
      <c r="C10" s="7" t="inlineStr">
        <is>
          <t>Léa Laurent</t>
        </is>
      </c>
      <c r="D10" s="7" t="inlineStr">
        <is>
          <t>Consultante RH</t>
        </is>
      </c>
      <c r="E10" s="7" t="inlineStr">
        <is>
          <t>Alsace Conseil</t>
        </is>
      </c>
      <c r="F10" s="5" t="inlineStr">
        <is>
          <t>Strasbourg</t>
        </is>
      </c>
      <c r="G10" s="5" t="inlineStr">
        <is>
          <t>LinkedIn</t>
        </is>
      </c>
      <c r="H10" s="5" t="inlineStr">
        <is>
          <t>CDI</t>
        </is>
      </c>
      <c r="I10" s="8" t="n">
        <v>41000</v>
      </c>
      <c r="J10" s="5" t="inlineStr">
        <is>
          <t>En cours</t>
        </is>
      </c>
      <c r="K10" s="5" t="inlineStr">
        <is>
          <t>Préqualification RH</t>
        </is>
      </c>
      <c r="L10" s="6" t="n">
        <v>46268</v>
      </c>
      <c r="M10" s="6" t="n">
        <v>46271</v>
      </c>
      <c r="N10" s="5" t="inlineStr">
        <is>
          <t>Appeler le recruteur</t>
        </is>
      </c>
      <c r="O10" s="9" t="n">
        <v>0.8100000000000001</v>
      </c>
      <c r="P10" s="10">
        <f>IF('Candidatures'!$B10="","",'Candidatures'!$B$1-'Candidatures'!$B10)</f>
        <v/>
      </c>
      <c r="Q10" s="11">
        <f>IF('Candidatures'!$A10="","",IF(OR('Candidatures'!$J10="Offre reçue",'Candidatures'!$J10="Acceptée",'Candidatures'!$J10="Refusée",'Candidatures'!$J10="Abandonnée"),"À jour",IF('Candidatures'!$M10="","À planifier",IF('Candidatures'!$M10&lt;='Candidatures'!$B$1,"Relance à faire","À jour"))))</f>
        <v/>
      </c>
      <c r="R10" s="7" t="n"/>
    </row>
    <row r="11">
      <c r="A11" s="5" t="inlineStr">
        <is>
          <t>CAND-2026-008</t>
        </is>
      </c>
      <c r="B11" s="6" t="n">
        <v>46266</v>
      </c>
      <c r="C11" s="7" t="inlineStr">
        <is>
          <t>Nicolas Garcia</t>
        </is>
      </c>
      <c r="D11" s="7" t="inlineStr">
        <is>
          <t>Ingénieur commercial</t>
        </is>
      </c>
      <c r="E11" s="7" t="inlineStr">
        <is>
          <t>Méditerranée Solutions</t>
        </is>
      </c>
      <c r="F11" s="5" t="inlineStr">
        <is>
          <t>Marseille</t>
        </is>
      </c>
      <c r="G11" s="5" t="inlineStr">
        <is>
          <t>France Travail</t>
        </is>
      </c>
      <c r="H11" s="5" t="inlineStr">
        <is>
          <t>CDI</t>
        </is>
      </c>
      <c r="I11" s="8" t="n">
        <v>52000</v>
      </c>
      <c r="J11" s="5" t="inlineStr">
        <is>
          <t>Candidature envoyée</t>
        </is>
      </c>
      <c r="K11" s="5" t="inlineStr">
        <is>
          <t>CV envoyé</t>
        </is>
      </c>
      <c r="L11" s="6" t="n">
        <v>46267</v>
      </c>
      <c r="M11" s="6" t="n">
        <v>46271</v>
      </c>
      <c r="N11" s="5" t="inlineStr">
        <is>
          <t>Relancer par e-mail</t>
        </is>
      </c>
      <c r="O11" s="9" t="n">
        <v>0.76</v>
      </c>
      <c r="P11" s="12">
        <f>IF('Candidatures'!$B11="","",'Candidatures'!$B$1-'Candidatures'!$B11)</f>
        <v/>
      </c>
      <c r="Q11" s="13">
        <f>IF('Candidatures'!$A11="","",IF(OR('Candidatures'!$J11="Offre reçue",'Candidatures'!$J11="Acceptée",'Candidatures'!$J11="Refusée",'Candidatures'!$J11="Abandonnée"),"À jour",IF('Candidatures'!$M11="","À planifier",IF('Candidatures'!$M11&lt;='Candidatures'!$B$1,"Relance à faire","À jour"))))</f>
        <v/>
      </c>
      <c r="R11" s="7" t="n"/>
    </row>
    <row r="12">
      <c r="A12" s="5" t="inlineStr">
        <is>
          <t>CAND-2026-009</t>
        </is>
      </c>
      <c r="B12" s="6" t="n">
        <v>46217</v>
      </c>
      <c r="C12" s="7" t="inlineStr">
        <is>
          <t>Manon Lefèvre</t>
        </is>
      </c>
      <c r="D12" s="7" t="inlineStr">
        <is>
          <t>UX Designer</t>
        </is>
      </c>
      <c r="E12" s="7" t="inlineStr">
        <is>
          <t>Studio Azur</t>
        </is>
      </c>
      <c r="F12" s="5" t="inlineStr">
        <is>
          <t>Nice</t>
        </is>
      </c>
      <c r="G12" s="5" t="inlineStr">
        <is>
          <t>Site entreprise</t>
        </is>
      </c>
      <c r="H12" s="5" t="inlineStr">
        <is>
          <t>Freelance</t>
        </is>
      </c>
      <c r="I12" s="8" t="n">
        <v>44000</v>
      </c>
      <c r="J12" s="5" t="inlineStr">
        <is>
          <t>Offre reçue</t>
        </is>
      </c>
      <c r="K12" s="5" t="inlineStr">
        <is>
          <t>Décision finale</t>
        </is>
      </c>
      <c r="L12" s="6" t="n">
        <v>46271</v>
      </c>
      <c r="M12" s="6" t="n"/>
      <c r="N12" s="5" t="inlineStr">
        <is>
          <t>Attendre retour</t>
        </is>
      </c>
      <c r="O12" s="9" t="n">
        <v>0.93</v>
      </c>
      <c r="P12" s="10">
        <f>IF('Candidatures'!$B12="","",'Candidatures'!$B$1-'Candidatures'!$B12)</f>
        <v/>
      </c>
      <c r="Q12" s="11">
        <f>IF('Candidatures'!$A12="","",IF(OR('Candidatures'!$J12="Offre reçue",'Candidatures'!$J12="Acceptée",'Candidatures'!$J12="Refusée",'Candidatures'!$J12="Abandonnée"),"À jour",IF('Candidatures'!$M12="","À planifier",IF('Candidatures'!$M12&lt;='Candidatures'!$B$1,"Relance à faire","À jour"))))</f>
        <v/>
      </c>
      <c r="R12" s="7" t="n"/>
    </row>
    <row r="13">
      <c r="A13" s="5" t="n"/>
      <c r="B13" s="6" t="n"/>
      <c r="C13" s="7" t="n"/>
      <c r="D13" s="7" t="n"/>
      <c r="E13" s="7" t="n"/>
      <c r="F13" s="5" t="n"/>
      <c r="G13" s="5" t="n"/>
      <c r="H13" s="5" t="n"/>
      <c r="I13" s="8" t="n"/>
      <c r="J13" s="5" t="n"/>
      <c r="K13" s="5" t="n"/>
      <c r="L13" s="6" t="n"/>
      <c r="M13" s="6" t="n"/>
      <c r="N13" s="5" t="n"/>
      <c r="O13" s="9" t="n"/>
      <c r="P13" s="12">
        <f>IF('Candidatures'!$B13="","",'Candidatures'!$B$1-'Candidatures'!$B13)</f>
        <v/>
      </c>
      <c r="Q13" s="13">
        <f>IF('Candidatures'!$A13="","",IF(OR('Candidatures'!$J13="Offre reçue",'Candidatures'!$J13="Acceptée",'Candidatures'!$J13="Refusée",'Candidatures'!$J13="Abandonnée"),"À jour",IF('Candidatures'!$M13="","À planifier",IF('Candidatures'!$M13&lt;='Candidatures'!$B$1,"Relance à faire","À jour"))))</f>
        <v/>
      </c>
      <c r="R13" s="7" t="n"/>
    </row>
    <row r="14">
      <c r="A14" s="5" t="n"/>
      <c r="B14" s="6" t="n"/>
      <c r="C14" s="7" t="n"/>
      <c r="D14" s="7" t="n"/>
      <c r="E14" s="7" t="n"/>
      <c r="F14" s="5" t="n"/>
      <c r="G14" s="5" t="n"/>
      <c r="H14" s="5" t="n"/>
      <c r="I14" s="8" t="n"/>
      <c r="J14" s="5" t="n"/>
      <c r="K14" s="5" t="n"/>
      <c r="L14" s="6" t="n"/>
      <c r="M14" s="6" t="n"/>
      <c r="N14" s="5" t="n"/>
      <c r="O14" s="9" t="n"/>
      <c r="P14" s="10">
        <f>IF('Candidatures'!$B14="","",'Candidatures'!$B$1-'Candidatures'!$B14)</f>
        <v/>
      </c>
      <c r="Q14" s="11">
        <f>IF('Candidatures'!$A14="","",IF(OR('Candidatures'!$J14="Offre reçue",'Candidatures'!$J14="Acceptée",'Candidatures'!$J14="Refusée",'Candidatures'!$J14="Abandonnée"),"À jour",IF('Candidatures'!$M14="","À planifier",IF('Candidatures'!$M14&lt;='Candidatures'!$B$1,"Relance à faire","À jour"))))</f>
        <v/>
      </c>
      <c r="R14" s="7" t="n"/>
    </row>
    <row r="15">
      <c r="A15" s="5" t="n"/>
      <c r="B15" s="6" t="n"/>
      <c r="C15" s="7" t="n"/>
      <c r="D15" s="7" t="n"/>
      <c r="E15" s="7" t="n"/>
      <c r="F15" s="5" t="n"/>
      <c r="G15" s="5" t="n"/>
      <c r="H15" s="5" t="n"/>
      <c r="I15" s="8" t="n"/>
      <c r="J15" s="5" t="n"/>
      <c r="K15" s="5" t="n"/>
      <c r="L15" s="6" t="n"/>
      <c r="M15" s="6" t="n"/>
      <c r="N15" s="5" t="n"/>
      <c r="O15" s="9" t="n"/>
      <c r="P15" s="12">
        <f>IF('Candidatures'!$B15="","",'Candidatures'!$B$1-'Candidatures'!$B15)</f>
        <v/>
      </c>
      <c r="Q15" s="13">
        <f>IF('Candidatures'!$A15="","",IF(OR('Candidatures'!$J15="Offre reçue",'Candidatures'!$J15="Acceptée",'Candidatures'!$J15="Refusée",'Candidatures'!$J15="Abandonnée"),"À jour",IF('Candidatures'!$M15="","À planifier",IF('Candidatures'!$M15&lt;='Candidatures'!$B$1,"Relance à faire","À jour"))))</f>
        <v/>
      </c>
      <c r="R15" s="7" t="n"/>
    </row>
    <row r="16">
      <c r="A16" s="5" t="n"/>
      <c r="B16" s="6" t="n"/>
      <c r="C16" s="7" t="n"/>
      <c r="D16" s="7" t="n"/>
      <c r="E16" s="7" t="n"/>
      <c r="F16" s="5" t="n"/>
      <c r="G16" s="5" t="n"/>
      <c r="H16" s="5" t="n"/>
      <c r="I16" s="8" t="n"/>
      <c r="J16" s="5" t="n"/>
      <c r="K16" s="5" t="n"/>
      <c r="L16" s="6" t="n"/>
      <c r="M16" s="6" t="n"/>
      <c r="N16" s="5" t="n"/>
      <c r="O16" s="9" t="n"/>
      <c r="P16" s="10">
        <f>IF('Candidatures'!$B16="","",'Candidatures'!$B$1-'Candidatures'!$B16)</f>
        <v/>
      </c>
      <c r="Q16" s="11">
        <f>IF('Candidatures'!$A16="","",IF(OR('Candidatures'!$J16="Offre reçue",'Candidatures'!$J16="Acceptée",'Candidatures'!$J16="Refusée",'Candidatures'!$J16="Abandonnée"),"À jour",IF('Candidatures'!$M16="","À planifier",IF('Candidatures'!$M16&lt;='Candidatures'!$B$1,"Relance à faire","À jour"))))</f>
        <v/>
      </c>
      <c r="R16" s="7" t="n"/>
    </row>
    <row r="17">
      <c r="A17" s="5" t="n"/>
      <c r="B17" s="6" t="n"/>
      <c r="C17" s="7" t="n"/>
      <c r="D17" s="7" t="n"/>
      <c r="E17" s="7" t="n"/>
      <c r="F17" s="5" t="n"/>
      <c r="G17" s="5" t="n"/>
      <c r="H17" s="5" t="n"/>
      <c r="I17" s="8" t="n"/>
      <c r="J17" s="5" t="n"/>
      <c r="K17" s="5" t="n"/>
      <c r="L17" s="6" t="n"/>
      <c r="M17" s="6" t="n"/>
      <c r="N17" s="5" t="n"/>
      <c r="O17" s="9" t="n"/>
      <c r="P17" s="12">
        <f>IF('Candidatures'!$B17="","",'Candidatures'!$B$1-'Candidatures'!$B17)</f>
        <v/>
      </c>
      <c r="Q17" s="13">
        <f>IF('Candidatures'!$A17="","",IF(OR('Candidatures'!$J17="Offre reçue",'Candidatures'!$J17="Acceptée",'Candidatures'!$J17="Refusée",'Candidatures'!$J17="Abandonnée"),"À jour",IF('Candidatures'!$M17="","À planifier",IF('Candidatures'!$M17&lt;='Candidatures'!$B$1,"Relance à faire","À jour"))))</f>
        <v/>
      </c>
      <c r="R17" s="7" t="n"/>
    </row>
    <row r="18">
      <c r="A18" s="5" t="n"/>
      <c r="B18" s="6" t="n"/>
      <c r="C18" s="7" t="n"/>
      <c r="D18" s="7" t="n"/>
      <c r="E18" s="7" t="n"/>
      <c r="F18" s="5" t="n"/>
      <c r="G18" s="5" t="n"/>
      <c r="H18" s="5" t="n"/>
      <c r="I18" s="8" t="n"/>
      <c r="J18" s="5" t="n"/>
      <c r="K18" s="5" t="n"/>
      <c r="L18" s="6" t="n"/>
      <c r="M18" s="6" t="n"/>
      <c r="N18" s="5" t="n"/>
      <c r="O18" s="9" t="n"/>
      <c r="P18" s="10">
        <f>IF('Candidatures'!$B18="","",'Candidatures'!$B$1-'Candidatures'!$B18)</f>
        <v/>
      </c>
      <c r="Q18" s="11">
        <f>IF('Candidatures'!$A18="","",IF(OR('Candidatures'!$J18="Offre reçue",'Candidatures'!$J18="Acceptée",'Candidatures'!$J18="Refusée",'Candidatures'!$J18="Abandonnée"),"À jour",IF('Candidatures'!$M18="","À planifier",IF('Candidatures'!$M18&lt;='Candidatures'!$B$1,"Relance à faire","À jour"))))</f>
        <v/>
      </c>
      <c r="R18" s="7" t="n"/>
    </row>
    <row r="19">
      <c r="A19" s="5" t="n"/>
      <c r="B19" s="6" t="n"/>
      <c r="C19" s="7" t="n"/>
      <c r="D19" s="7" t="n"/>
      <c r="E19" s="7" t="n"/>
      <c r="F19" s="5" t="n"/>
      <c r="G19" s="5" t="n"/>
      <c r="H19" s="5" t="n"/>
      <c r="I19" s="8" t="n"/>
      <c r="J19" s="5" t="n"/>
      <c r="K19" s="5" t="n"/>
      <c r="L19" s="6" t="n"/>
      <c r="M19" s="6" t="n"/>
      <c r="N19" s="5" t="n"/>
      <c r="O19" s="9" t="n"/>
      <c r="P19" s="12">
        <f>IF('Candidatures'!$B19="","",'Candidatures'!$B$1-'Candidatures'!$B19)</f>
        <v/>
      </c>
      <c r="Q19" s="13">
        <f>IF('Candidatures'!$A19="","",IF(OR('Candidatures'!$J19="Offre reçue",'Candidatures'!$J19="Acceptée",'Candidatures'!$J19="Refusée",'Candidatures'!$J19="Abandonnée"),"À jour",IF('Candidatures'!$M19="","À planifier",IF('Candidatures'!$M19&lt;='Candidatures'!$B$1,"Relance à faire","À jour"))))</f>
        <v/>
      </c>
      <c r="R19" s="7" t="n"/>
    </row>
    <row r="20">
      <c r="A20" s="5" t="n"/>
      <c r="B20" s="6" t="n"/>
      <c r="C20" s="7" t="n"/>
      <c r="D20" s="7" t="n"/>
      <c r="E20" s="7" t="n"/>
      <c r="F20" s="5" t="n"/>
      <c r="G20" s="5" t="n"/>
      <c r="H20" s="5" t="n"/>
      <c r="I20" s="8" t="n"/>
      <c r="J20" s="5" t="n"/>
      <c r="K20" s="5" t="n"/>
      <c r="L20" s="6" t="n"/>
      <c r="M20" s="6" t="n"/>
      <c r="N20" s="5" t="n"/>
      <c r="O20" s="9" t="n"/>
      <c r="P20" s="10">
        <f>IF('Candidatures'!$B20="","",'Candidatures'!$B$1-'Candidatures'!$B20)</f>
        <v/>
      </c>
      <c r="Q20" s="11">
        <f>IF('Candidatures'!$A20="","",IF(OR('Candidatures'!$J20="Offre reçue",'Candidatures'!$J20="Acceptée",'Candidatures'!$J20="Refusée",'Candidatures'!$J20="Abandonnée"),"À jour",IF('Candidatures'!$M20="","À planifier",IF('Candidatures'!$M20&lt;='Candidatures'!$B$1,"Relance à faire","À jour"))))</f>
        <v/>
      </c>
      <c r="R20" s="7" t="n"/>
    </row>
    <row r="21">
      <c r="A21" s="5" t="n"/>
      <c r="B21" s="6" t="n"/>
      <c r="C21" s="7" t="n"/>
      <c r="D21" s="7" t="n"/>
      <c r="E21" s="7" t="n"/>
      <c r="F21" s="5" t="n"/>
      <c r="G21" s="5" t="n"/>
      <c r="H21" s="5" t="n"/>
      <c r="I21" s="8" t="n"/>
      <c r="J21" s="5" t="n"/>
      <c r="K21" s="5" t="n"/>
      <c r="L21" s="6" t="n"/>
      <c r="M21" s="6" t="n"/>
      <c r="N21" s="5" t="n"/>
      <c r="O21" s="9" t="n"/>
      <c r="P21" s="12">
        <f>IF('Candidatures'!$B21="","",'Candidatures'!$B$1-'Candidatures'!$B21)</f>
        <v/>
      </c>
      <c r="Q21" s="13">
        <f>IF('Candidatures'!$A21="","",IF(OR('Candidatures'!$J21="Offre reçue",'Candidatures'!$J21="Acceptée",'Candidatures'!$J21="Refusée",'Candidatures'!$J21="Abandonnée"),"À jour",IF('Candidatures'!$M21="","À planifier",IF('Candidatures'!$M21&lt;='Candidatures'!$B$1,"Relance à faire","À jour"))))</f>
        <v/>
      </c>
      <c r="R21" s="7" t="n"/>
    </row>
    <row r="22">
      <c r="A22" s="5" t="n"/>
      <c r="B22" s="6" t="n"/>
      <c r="C22" s="7" t="n"/>
      <c r="D22" s="7" t="n"/>
      <c r="E22" s="7" t="n"/>
      <c r="F22" s="5" t="n"/>
      <c r="G22" s="5" t="n"/>
      <c r="H22" s="5" t="n"/>
      <c r="I22" s="8" t="n"/>
      <c r="J22" s="5" t="n"/>
      <c r="K22" s="5" t="n"/>
      <c r="L22" s="6" t="n"/>
      <c r="M22" s="6" t="n"/>
      <c r="N22" s="5" t="n"/>
      <c r="O22" s="9" t="n"/>
      <c r="P22" s="10">
        <f>IF('Candidatures'!$B22="","",'Candidatures'!$B$1-'Candidatures'!$B22)</f>
        <v/>
      </c>
      <c r="Q22" s="11">
        <f>IF('Candidatures'!$A22="","",IF(OR('Candidatures'!$J22="Offre reçue",'Candidatures'!$J22="Acceptée",'Candidatures'!$J22="Refusée",'Candidatures'!$J22="Abandonnée"),"À jour",IF('Candidatures'!$M22="","À planifier",IF('Candidatures'!$M22&lt;='Candidatures'!$B$1,"Relance à faire","À jour"))))</f>
        <v/>
      </c>
      <c r="R22" s="7" t="n"/>
    </row>
    <row r="23">
      <c r="A23" s="5" t="n"/>
      <c r="B23" s="6" t="n"/>
      <c r="C23" s="7" t="n"/>
      <c r="D23" s="7" t="n"/>
      <c r="E23" s="7" t="n"/>
      <c r="F23" s="5" t="n"/>
      <c r="G23" s="5" t="n"/>
      <c r="H23" s="5" t="n"/>
      <c r="I23" s="8" t="n"/>
      <c r="J23" s="5" t="n"/>
      <c r="K23" s="5" t="n"/>
      <c r="L23" s="6" t="n"/>
      <c r="M23" s="6" t="n"/>
      <c r="N23" s="5" t="n"/>
      <c r="O23" s="9" t="n"/>
      <c r="P23" s="12">
        <f>IF('Candidatures'!$B23="","",'Candidatures'!$B$1-'Candidatures'!$B23)</f>
        <v/>
      </c>
      <c r="Q23" s="13">
        <f>IF('Candidatures'!$A23="","",IF(OR('Candidatures'!$J23="Offre reçue",'Candidatures'!$J23="Acceptée",'Candidatures'!$J23="Refusée",'Candidatures'!$J23="Abandonnée"),"À jour",IF('Candidatures'!$M23="","À planifier",IF('Candidatures'!$M23&lt;='Candidatures'!$B$1,"Relance à faire","À jour"))))</f>
        <v/>
      </c>
      <c r="R23" s="7" t="n"/>
    </row>
    <row r="24">
      <c r="A24" s="5" t="n"/>
      <c r="B24" s="6" t="n"/>
      <c r="C24" s="7" t="n"/>
      <c r="D24" s="7" t="n"/>
      <c r="E24" s="7" t="n"/>
      <c r="F24" s="5" t="n"/>
      <c r="G24" s="5" t="n"/>
      <c r="H24" s="5" t="n"/>
      <c r="I24" s="8" t="n"/>
      <c r="J24" s="5" t="n"/>
      <c r="K24" s="5" t="n"/>
      <c r="L24" s="6" t="n"/>
      <c r="M24" s="6" t="n"/>
      <c r="N24" s="5" t="n"/>
      <c r="O24" s="9" t="n"/>
      <c r="P24" s="10">
        <f>IF('Candidatures'!$B24="","",'Candidatures'!$B$1-'Candidatures'!$B24)</f>
        <v/>
      </c>
      <c r="Q24" s="11">
        <f>IF('Candidatures'!$A24="","",IF(OR('Candidatures'!$J24="Offre reçue",'Candidatures'!$J24="Acceptée",'Candidatures'!$J24="Refusée",'Candidatures'!$J24="Abandonnée"),"À jour",IF('Candidatures'!$M24="","À planifier",IF('Candidatures'!$M24&lt;='Candidatures'!$B$1,"Relance à faire","À jour"))))</f>
        <v/>
      </c>
      <c r="R24" s="7" t="n"/>
    </row>
    <row r="25">
      <c r="A25" s="5" t="n"/>
      <c r="B25" s="6" t="n"/>
      <c r="C25" s="7" t="n"/>
      <c r="D25" s="7" t="n"/>
      <c r="E25" s="7" t="n"/>
      <c r="F25" s="5" t="n"/>
      <c r="G25" s="5" t="n"/>
      <c r="H25" s="5" t="n"/>
      <c r="I25" s="8" t="n"/>
      <c r="J25" s="5" t="n"/>
      <c r="K25" s="5" t="n"/>
      <c r="L25" s="6" t="n"/>
      <c r="M25" s="6" t="n"/>
      <c r="N25" s="5" t="n"/>
      <c r="O25" s="9" t="n"/>
      <c r="P25" s="12">
        <f>IF('Candidatures'!$B25="","",'Candidatures'!$B$1-'Candidatures'!$B25)</f>
        <v/>
      </c>
      <c r="Q25" s="13">
        <f>IF('Candidatures'!$A25="","",IF(OR('Candidatures'!$J25="Offre reçue",'Candidatures'!$J25="Acceptée",'Candidatures'!$J25="Refusée",'Candidatures'!$J25="Abandonnée"),"À jour",IF('Candidatures'!$M25="","À planifier",IF('Candidatures'!$M25&lt;='Candidatures'!$B$1,"Relance à faire","À jour"))))</f>
        <v/>
      </c>
      <c r="R25" s="7" t="n"/>
    </row>
    <row r="26">
      <c r="A26" s="5" t="n"/>
      <c r="B26" s="6" t="n"/>
      <c r="C26" s="7" t="n"/>
      <c r="D26" s="7" t="n"/>
      <c r="E26" s="7" t="n"/>
      <c r="F26" s="5" t="n"/>
      <c r="G26" s="5" t="n"/>
      <c r="H26" s="5" t="n"/>
      <c r="I26" s="8" t="n"/>
      <c r="J26" s="5" t="n"/>
      <c r="K26" s="5" t="n"/>
      <c r="L26" s="6" t="n"/>
      <c r="M26" s="6" t="n"/>
      <c r="N26" s="5" t="n"/>
      <c r="O26" s="9" t="n"/>
      <c r="P26" s="10">
        <f>IF('Candidatures'!$B26="","",'Candidatures'!$B$1-'Candidatures'!$B26)</f>
        <v/>
      </c>
      <c r="Q26" s="11">
        <f>IF('Candidatures'!$A26="","",IF(OR('Candidatures'!$J26="Offre reçue",'Candidatures'!$J26="Acceptée",'Candidatures'!$J26="Refusée",'Candidatures'!$J26="Abandonnée"),"À jour",IF('Candidatures'!$M26="","À planifier",IF('Candidatures'!$M26&lt;='Candidatures'!$B$1,"Relance à faire","À jour"))))</f>
        <v/>
      </c>
      <c r="R26" s="7" t="n"/>
    </row>
    <row r="27">
      <c r="A27" s="5" t="n"/>
      <c r="B27" s="6" t="n"/>
      <c r="C27" s="7" t="n"/>
      <c r="D27" s="7" t="n"/>
      <c r="E27" s="7" t="n"/>
      <c r="F27" s="5" t="n"/>
      <c r="G27" s="5" t="n"/>
      <c r="H27" s="5" t="n"/>
      <c r="I27" s="8" t="n"/>
      <c r="J27" s="5" t="n"/>
      <c r="K27" s="5" t="n"/>
      <c r="L27" s="6" t="n"/>
      <c r="M27" s="6" t="n"/>
      <c r="N27" s="5" t="n"/>
      <c r="O27" s="9" t="n"/>
      <c r="P27" s="12">
        <f>IF('Candidatures'!$B27="","",'Candidatures'!$B$1-'Candidatures'!$B27)</f>
        <v/>
      </c>
      <c r="Q27" s="13">
        <f>IF('Candidatures'!$A27="","",IF(OR('Candidatures'!$J27="Offre reçue",'Candidatures'!$J27="Acceptée",'Candidatures'!$J27="Refusée",'Candidatures'!$J27="Abandonnée"),"À jour",IF('Candidatures'!$M27="","À planifier",IF('Candidatures'!$M27&lt;='Candidatures'!$B$1,"Relance à faire","À jour"))))</f>
        <v/>
      </c>
      <c r="R27" s="7" t="n"/>
    </row>
    <row r="28">
      <c r="A28" s="5" t="n"/>
      <c r="B28" s="6" t="n"/>
      <c r="C28" s="7" t="n"/>
      <c r="D28" s="7" t="n"/>
      <c r="E28" s="7" t="n"/>
      <c r="F28" s="5" t="n"/>
      <c r="G28" s="5" t="n"/>
      <c r="H28" s="5" t="n"/>
      <c r="I28" s="8" t="n"/>
      <c r="J28" s="5" t="n"/>
      <c r="K28" s="5" t="n"/>
      <c r="L28" s="6" t="n"/>
      <c r="M28" s="6" t="n"/>
      <c r="N28" s="5" t="n"/>
      <c r="O28" s="9" t="n"/>
      <c r="P28" s="10">
        <f>IF('Candidatures'!$B28="","",'Candidatures'!$B$1-'Candidatures'!$B28)</f>
        <v/>
      </c>
      <c r="Q28" s="11">
        <f>IF('Candidatures'!$A28="","",IF(OR('Candidatures'!$J28="Offre reçue",'Candidatures'!$J28="Acceptée",'Candidatures'!$J28="Refusée",'Candidatures'!$J28="Abandonnée"),"À jour",IF('Candidatures'!$M28="","À planifier",IF('Candidatures'!$M28&lt;='Candidatures'!$B$1,"Relance à faire","À jour"))))</f>
        <v/>
      </c>
      <c r="R28" s="7" t="n"/>
    </row>
    <row r="29">
      <c r="A29" s="5" t="n"/>
      <c r="B29" s="6" t="n"/>
      <c r="C29" s="7" t="n"/>
      <c r="D29" s="7" t="n"/>
      <c r="E29" s="7" t="n"/>
      <c r="F29" s="5" t="n"/>
      <c r="G29" s="5" t="n"/>
      <c r="H29" s="5" t="n"/>
      <c r="I29" s="8" t="n"/>
      <c r="J29" s="5" t="n"/>
      <c r="K29" s="5" t="n"/>
      <c r="L29" s="6" t="n"/>
      <c r="M29" s="6" t="n"/>
      <c r="N29" s="5" t="n"/>
      <c r="O29" s="9" t="n"/>
      <c r="P29" s="12">
        <f>IF('Candidatures'!$B29="","",'Candidatures'!$B$1-'Candidatures'!$B29)</f>
        <v/>
      </c>
      <c r="Q29" s="13">
        <f>IF('Candidatures'!$A29="","",IF(OR('Candidatures'!$J29="Offre reçue",'Candidatures'!$J29="Acceptée",'Candidatures'!$J29="Refusée",'Candidatures'!$J29="Abandonnée"),"À jour",IF('Candidatures'!$M29="","À planifier",IF('Candidatures'!$M29&lt;='Candidatures'!$B$1,"Relance à faire","À jour"))))</f>
        <v/>
      </c>
      <c r="R29" s="7" t="n"/>
    </row>
    <row r="30">
      <c r="A30" s="5" t="n"/>
      <c r="B30" s="6" t="n"/>
      <c r="C30" s="7" t="n"/>
      <c r="D30" s="7" t="n"/>
      <c r="E30" s="7" t="n"/>
      <c r="F30" s="5" t="n"/>
      <c r="G30" s="5" t="n"/>
      <c r="H30" s="5" t="n"/>
      <c r="I30" s="8" t="n"/>
      <c r="J30" s="5" t="n"/>
      <c r="K30" s="5" t="n"/>
      <c r="L30" s="6" t="n"/>
      <c r="M30" s="6" t="n"/>
      <c r="N30" s="5" t="n"/>
      <c r="O30" s="9" t="n"/>
      <c r="P30" s="10">
        <f>IF('Candidatures'!$B30="","",'Candidatures'!$B$1-'Candidatures'!$B30)</f>
        <v/>
      </c>
      <c r="Q30" s="11">
        <f>IF('Candidatures'!$A30="","",IF(OR('Candidatures'!$J30="Offre reçue",'Candidatures'!$J30="Acceptée",'Candidatures'!$J30="Refusée",'Candidatures'!$J30="Abandonnée"),"À jour",IF('Candidatures'!$M30="","À planifier",IF('Candidatures'!$M30&lt;='Candidatures'!$B$1,"Relance à faire","À jour"))))</f>
        <v/>
      </c>
      <c r="R30" s="7" t="n"/>
    </row>
    <row r="31">
      <c r="A31" s="5" t="n"/>
      <c r="B31" s="6" t="n"/>
      <c r="C31" s="7" t="n"/>
      <c r="D31" s="7" t="n"/>
      <c r="E31" s="7" t="n"/>
      <c r="F31" s="5" t="n"/>
      <c r="G31" s="5" t="n"/>
      <c r="H31" s="5" t="n"/>
      <c r="I31" s="8" t="n"/>
      <c r="J31" s="5" t="n"/>
      <c r="K31" s="5" t="n"/>
      <c r="L31" s="6" t="n"/>
      <c r="M31" s="6" t="n"/>
      <c r="N31" s="5" t="n"/>
      <c r="O31" s="9" t="n"/>
      <c r="P31" s="12">
        <f>IF('Candidatures'!$B31="","",'Candidatures'!$B$1-'Candidatures'!$B31)</f>
        <v/>
      </c>
      <c r="Q31" s="13">
        <f>IF('Candidatures'!$A31="","",IF(OR('Candidatures'!$J31="Offre reçue",'Candidatures'!$J31="Acceptée",'Candidatures'!$J31="Refusée",'Candidatures'!$J31="Abandonnée"),"À jour",IF('Candidatures'!$M31="","À planifier",IF('Candidatures'!$M31&lt;='Candidatures'!$B$1,"Relance à faire","À jour"))))</f>
        <v/>
      </c>
      <c r="R31" s="7" t="n"/>
    </row>
    <row r="32">
      <c r="A32" s="5" t="n"/>
      <c r="B32" s="6" t="n"/>
      <c r="C32" s="7" t="n"/>
      <c r="D32" s="7" t="n"/>
      <c r="E32" s="7" t="n"/>
      <c r="F32" s="5" t="n"/>
      <c r="G32" s="5" t="n"/>
      <c r="H32" s="5" t="n"/>
      <c r="I32" s="8" t="n"/>
      <c r="J32" s="5" t="n"/>
      <c r="K32" s="5" t="n"/>
      <c r="L32" s="6" t="n"/>
      <c r="M32" s="6" t="n"/>
      <c r="N32" s="5" t="n"/>
      <c r="O32" s="9" t="n"/>
      <c r="P32" s="10">
        <f>IF('Candidatures'!$B32="","",'Candidatures'!$B$1-'Candidatures'!$B32)</f>
        <v/>
      </c>
      <c r="Q32" s="11">
        <f>IF('Candidatures'!$A32="","",IF(OR('Candidatures'!$J32="Offre reçue",'Candidatures'!$J32="Acceptée",'Candidatures'!$J32="Refusée",'Candidatures'!$J32="Abandonnée"),"À jour",IF('Candidatures'!$M32="","À planifier",IF('Candidatures'!$M32&lt;='Candidatures'!$B$1,"Relance à faire","À jour"))))</f>
        <v/>
      </c>
      <c r="R32" s="7" t="n"/>
    </row>
    <row r="33">
      <c r="A33" s="5" t="n"/>
      <c r="B33" s="6" t="n"/>
      <c r="C33" s="7" t="n"/>
      <c r="D33" s="7" t="n"/>
      <c r="E33" s="7" t="n"/>
      <c r="F33" s="5" t="n"/>
      <c r="G33" s="5" t="n"/>
      <c r="H33" s="5" t="n"/>
      <c r="I33" s="8" t="n"/>
      <c r="J33" s="5" t="n"/>
      <c r="K33" s="5" t="n"/>
      <c r="L33" s="6" t="n"/>
      <c r="M33" s="6" t="n"/>
      <c r="N33" s="5" t="n"/>
      <c r="O33" s="9" t="n"/>
      <c r="P33" s="12">
        <f>IF('Candidatures'!$B33="","",'Candidatures'!$B$1-'Candidatures'!$B33)</f>
        <v/>
      </c>
      <c r="Q33" s="13">
        <f>IF('Candidatures'!$A33="","",IF(OR('Candidatures'!$J33="Offre reçue",'Candidatures'!$J33="Acceptée",'Candidatures'!$J33="Refusée",'Candidatures'!$J33="Abandonnée"),"À jour",IF('Candidatures'!$M33="","À planifier",IF('Candidatures'!$M33&lt;='Candidatures'!$B$1,"Relance à faire","À jour"))))</f>
        <v/>
      </c>
      <c r="R33" s="7" t="n"/>
    </row>
    <row r="34">
      <c r="A34" s="5" t="n"/>
      <c r="B34" s="6" t="n"/>
      <c r="C34" s="7" t="n"/>
      <c r="D34" s="7" t="n"/>
      <c r="E34" s="7" t="n"/>
      <c r="F34" s="5" t="n"/>
      <c r="G34" s="5" t="n"/>
      <c r="H34" s="5" t="n"/>
      <c r="I34" s="8" t="n"/>
      <c r="J34" s="5" t="n"/>
      <c r="K34" s="5" t="n"/>
      <c r="L34" s="6" t="n"/>
      <c r="M34" s="6" t="n"/>
      <c r="N34" s="5" t="n"/>
      <c r="O34" s="9" t="n"/>
      <c r="P34" s="10">
        <f>IF('Candidatures'!$B34="","",'Candidatures'!$B$1-'Candidatures'!$B34)</f>
        <v/>
      </c>
      <c r="Q34" s="11">
        <f>IF('Candidatures'!$A34="","",IF(OR('Candidatures'!$J34="Offre reçue",'Candidatures'!$J34="Acceptée",'Candidatures'!$J34="Refusée",'Candidatures'!$J34="Abandonnée"),"À jour",IF('Candidatures'!$M34="","À planifier",IF('Candidatures'!$M34&lt;='Candidatures'!$B$1,"Relance à faire","À jour"))))</f>
        <v/>
      </c>
      <c r="R34" s="7" t="n"/>
    </row>
    <row r="35">
      <c r="A35" s="5" t="n"/>
      <c r="B35" s="6" t="n"/>
      <c r="C35" s="7" t="n"/>
      <c r="D35" s="7" t="n"/>
      <c r="E35" s="7" t="n"/>
      <c r="F35" s="5" t="n"/>
      <c r="G35" s="5" t="n"/>
      <c r="H35" s="5" t="n"/>
      <c r="I35" s="8" t="n"/>
      <c r="J35" s="5" t="n"/>
      <c r="K35" s="5" t="n"/>
      <c r="L35" s="6" t="n"/>
      <c r="M35" s="6" t="n"/>
      <c r="N35" s="5" t="n"/>
      <c r="O35" s="9" t="n"/>
      <c r="P35" s="12">
        <f>IF('Candidatures'!$B35="","",'Candidatures'!$B$1-'Candidatures'!$B35)</f>
        <v/>
      </c>
      <c r="Q35" s="13">
        <f>IF('Candidatures'!$A35="","",IF(OR('Candidatures'!$J35="Offre reçue",'Candidatures'!$J35="Acceptée",'Candidatures'!$J35="Refusée",'Candidatures'!$J35="Abandonnée"),"À jour",IF('Candidatures'!$M35="","À planifier",IF('Candidatures'!$M35&lt;='Candidatures'!$B$1,"Relance à faire","À jour"))))</f>
        <v/>
      </c>
      <c r="R35" s="7" t="n"/>
    </row>
    <row r="36">
      <c r="A36" s="5" t="n"/>
      <c r="B36" s="6" t="n"/>
      <c r="C36" s="7" t="n"/>
      <c r="D36" s="7" t="n"/>
      <c r="E36" s="7" t="n"/>
      <c r="F36" s="5" t="n"/>
      <c r="G36" s="5" t="n"/>
      <c r="H36" s="5" t="n"/>
      <c r="I36" s="8" t="n"/>
      <c r="J36" s="5" t="n"/>
      <c r="K36" s="5" t="n"/>
      <c r="L36" s="6" t="n"/>
      <c r="M36" s="6" t="n"/>
      <c r="N36" s="5" t="n"/>
      <c r="O36" s="9" t="n"/>
      <c r="P36" s="10">
        <f>IF('Candidatures'!$B36="","",'Candidatures'!$B$1-'Candidatures'!$B36)</f>
        <v/>
      </c>
      <c r="Q36" s="11">
        <f>IF('Candidatures'!$A36="","",IF(OR('Candidatures'!$J36="Offre reçue",'Candidatures'!$J36="Acceptée",'Candidatures'!$J36="Refusée",'Candidatures'!$J36="Abandonnée"),"À jour",IF('Candidatures'!$M36="","À planifier",IF('Candidatures'!$M36&lt;='Candidatures'!$B$1,"Relance à faire","À jour"))))</f>
        <v/>
      </c>
      <c r="R36" s="7" t="n"/>
    </row>
    <row r="37">
      <c r="A37" s="5" t="n"/>
      <c r="B37" s="6" t="n"/>
      <c r="C37" s="7" t="n"/>
      <c r="D37" s="7" t="n"/>
      <c r="E37" s="7" t="n"/>
      <c r="F37" s="5" t="n"/>
      <c r="G37" s="5" t="n"/>
      <c r="H37" s="5" t="n"/>
      <c r="I37" s="8" t="n"/>
      <c r="J37" s="5" t="n"/>
      <c r="K37" s="5" t="n"/>
      <c r="L37" s="6" t="n"/>
      <c r="M37" s="6" t="n"/>
      <c r="N37" s="5" t="n"/>
      <c r="O37" s="9" t="n"/>
      <c r="P37" s="12">
        <f>IF('Candidatures'!$B37="","",'Candidatures'!$B$1-'Candidatures'!$B37)</f>
        <v/>
      </c>
      <c r="Q37" s="13">
        <f>IF('Candidatures'!$A37="","",IF(OR('Candidatures'!$J37="Offre reçue",'Candidatures'!$J37="Acceptée",'Candidatures'!$J37="Refusée",'Candidatures'!$J37="Abandonnée"),"À jour",IF('Candidatures'!$M37="","À planifier",IF('Candidatures'!$M37&lt;='Candidatures'!$B$1,"Relance à faire","À jour"))))</f>
        <v/>
      </c>
      <c r="R37" s="7" t="n"/>
    </row>
    <row r="38">
      <c r="A38" s="5" t="n"/>
      <c r="B38" s="6" t="n"/>
      <c r="C38" s="7" t="n"/>
      <c r="D38" s="7" t="n"/>
      <c r="E38" s="7" t="n"/>
      <c r="F38" s="5" t="n"/>
      <c r="G38" s="5" t="n"/>
      <c r="H38" s="5" t="n"/>
      <c r="I38" s="8" t="n"/>
      <c r="J38" s="5" t="n"/>
      <c r="K38" s="5" t="n"/>
      <c r="L38" s="6" t="n"/>
      <c r="M38" s="6" t="n"/>
      <c r="N38" s="5" t="n"/>
      <c r="O38" s="9" t="n"/>
      <c r="P38" s="10">
        <f>IF('Candidatures'!$B38="","",'Candidatures'!$B$1-'Candidatures'!$B38)</f>
        <v/>
      </c>
      <c r="Q38" s="11">
        <f>IF('Candidatures'!$A38="","",IF(OR('Candidatures'!$J38="Offre reçue",'Candidatures'!$J38="Acceptée",'Candidatures'!$J38="Refusée",'Candidatures'!$J38="Abandonnée"),"À jour",IF('Candidatures'!$M38="","À planifier",IF('Candidatures'!$M38&lt;='Candidatures'!$B$1,"Relance à faire","À jour"))))</f>
        <v/>
      </c>
      <c r="R38" s="7" t="n"/>
    </row>
    <row r="39">
      <c r="A39" s="5" t="n"/>
      <c r="B39" s="6" t="n"/>
      <c r="C39" s="7" t="n"/>
      <c r="D39" s="7" t="n"/>
      <c r="E39" s="7" t="n"/>
      <c r="F39" s="5" t="n"/>
      <c r="G39" s="5" t="n"/>
      <c r="H39" s="5" t="n"/>
      <c r="I39" s="8" t="n"/>
      <c r="J39" s="5" t="n"/>
      <c r="K39" s="5" t="n"/>
      <c r="L39" s="6" t="n"/>
      <c r="M39" s="6" t="n"/>
      <c r="N39" s="5" t="n"/>
      <c r="O39" s="9" t="n"/>
      <c r="P39" s="12">
        <f>IF('Candidatures'!$B39="","",'Candidatures'!$B$1-'Candidatures'!$B39)</f>
        <v/>
      </c>
      <c r="Q39" s="13">
        <f>IF('Candidatures'!$A39="","",IF(OR('Candidatures'!$J39="Offre reçue",'Candidatures'!$J39="Acceptée",'Candidatures'!$J39="Refusée",'Candidatures'!$J39="Abandonnée"),"À jour",IF('Candidatures'!$M39="","À planifier",IF('Candidatures'!$M39&lt;='Candidatures'!$B$1,"Relance à faire","À jour"))))</f>
        <v/>
      </c>
      <c r="R39" s="7" t="n"/>
    </row>
    <row r="40">
      <c r="A40" s="5" t="n"/>
      <c r="B40" s="6" t="n"/>
      <c r="C40" s="7" t="n"/>
      <c r="D40" s="7" t="n"/>
      <c r="E40" s="7" t="n"/>
      <c r="F40" s="5" t="n"/>
      <c r="G40" s="5" t="n"/>
      <c r="H40" s="5" t="n"/>
      <c r="I40" s="8" t="n"/>
      <c r="J40" s="5" t="n"/>
      <c r="K40" s="5" t="n"/>
      <c r="L40" s="6" t="n"/>
      <c r="M40" s="6" t="n"/>
      <c r="N40" s="5" t="n"/>
      <c r="O40" s="9" t="n"/>
      <c r="P40" s="10">
        <f>IF('Candidatures'!$B40="","",'Candidatures'!$B$1-'Candidatures'!$B40)</f>
        <v/>
      </c>
      <c r="Q40" s="11">
        <f>IF('Candidatures'!$A40="","",IF(OR('Candidatures'!$J40="Offre reçue",'Candidatures'!$J40="Acceptée",'Candidatures'!$J40="Refusée",'Candidatures'!$J40="Abandonnée"),"À jour",IF('Candidatures'!$M40="","À planifier",IF('Candidatures'!$M40&lt;='Candidatures'!$B$1,"Relance à faire","À jour"))))</f>
        <v/>
      </c>
      <c r="R40" s="7" t="n"/>
    </row>
    <row r="41">
      <c r="A41" s="5" t="n"/>
      <c r="B41" s="6" t="n"/>
      <c r="C41" s="7" t="n"/>
      <c r="D41" s="7" t="n"/>
      <c r="E41" s="7" t="n"/>
      <c r="F41" s="5" t="n"/>
      <c r="G41" s="5" t="n"/>
      <c r="H41" s="5" t="n"/>
      <c r="I41" s="8" t="n"/>
      <c r="J41" s="5" t="n"/>
      <c r="K41" s="5" t="n"/>
      <c r="L41" s="6" t="n"/>
      <c r="M41" s="6" t="n"/>
      <c r="N41" s="5" t="n"/>
      <c r="O41" s="9" t="n"/>
      <c r="P41" s="12">
        <f>IF('Candidatures'!$B41="","",'Candidatures'!$B$1-'Candidatures'!$B41)</f>
        <v/>
      </c>
      <c r="Q41" s="13">
        <f>IF('Candidatures'!$A41="","",IF(OR('Candidatures'!$J41="Offre reçue",'Candidatures'!$J41="Acceptée",'Candidatures'!$J41="Refusée",'Candidatures'!$J41="Abandonnée"),"À jour",IF('Candidatures'!$M41="","À planifier",IF('Candidatures'!$M41&lt;='Candidatures'!$B$1,"Relance à faire","À jour"))))</f>
        <v/>
      </c>
      <c r="R41" s="7" t="n"/>
    </row>
    <row r="42">
      <c r="A42" s="5" t="n"/>
      <c r="B42" s="6" t="n"/>
      <c r="C42" s="7" t="n"/>
      <c r="D42" s="7" t="n"/>
      <c r="E42" s="7" t="n"/>
      <c r="F42" s="5" t="n"/>
      <c r="G42" s="5" t="n"/>
      <c r="H42" s="5" t="n"/>
      <c r="I42" s="8" t="n"/>
      <c r="J42" s="5" t="n"/>
      <c r="K42" s="5" t="n"/>
      <c r="L42" s="6" t="n"/>
      <c r="M42" s="6" t="n"/>
      <c r="N42" s="5" t="n"/>
      <c r="O42" s="9" t="n"/>
      <c r="P42" s="10">
        <f>IF('Candidatures'!$B42="","",'Candidatures'!$B$1-'Candidatures'!$B42)</f>
        <v/>
      </c>
      <c r="Q42" s="11">
        <f>IF('Candidatures'!$A42="","",IF(OR('Candidatures'!$J42="Offre reçue",'Candidatures'!$J42="Acceptée",'Candidatures'!$J42="Refusée",'Candidatures'!$J42="Abandonnée"),"À jour",IF('Candidatures'!$M42="","À planifier",IF('Candidatures'!$M42&lt;='Candidatures'!$B$1,"Relance à faire","À jour"))))</f>
        <v/>
      </c>
      <c r="R42" s="7" t="n"/>
    </row>
    <row r="43">
      <c r="A43" s="5" t="n"/>
      <c r="B43" s="6" t="n"/>
      <c r="C43" s="7" t="n"/>
      <c r="D43" s="7" t="n"/>
      <c r="E43" s="7" t="n"/>
      <c r="F43" s="5" t="n"/>
      <c r="G43" s="5" t="n"/>
      <c r="H43" s="5" t="n"/>
      <c r="I43" s="8" t="n"/>
      <c r="J43" s="5" t="n"/>
      <c r="K43" s="5" t="n"/>
      <c r="L43" s="6" t="n"/>
      <c r="M43" s="6" t="n"/>
      <c r="N43" s="5" t="n"/>
      <c r="O43" s="9" t="n"/>
      <c r="P43" s="12">
        <f>IF('Candidatures'!$B43="","",'Candidatures'!$B$1-'Candidatures'!$B43)</f>
        <v/>
      </c>
      <c r="Q43" s="13">
        <f>IF('Candidatures'!$A43="","",IF(OR('Candidatures'!$J43="Offre reçue",'Candidatures'!$J43="Acceptée",'Candidatures'!$J43="Refusée",'Candidatures'!$J43="Abandonnée"),"À jour",IF('Candidatures'!$M43="","À planifier",IF('Candidatures'!$M43&lt;='Candidatures'!$B$1,"Relance à faire","À jour"))))</f>
        <v/>
      </c>
      <c r="R43" s="7" t="n"/>
    </row>
    <row r="44">
      <c r="A44" s="5" t="n"/>
      <c r="B44" s="6" t="n"/>
      <c r="C44" s="7" t="n"/>
      <c r="D44" s="7" t="n"/>
      <c r="E44" s="7" t="n"/>
      <c r="F44" s="5" t="n"/>
      <c r="G44" s="5" t="n"/>
      <c r="H44" s="5" t="n"/>
      <c r="I44" s="8" t="n"/>
      <c r="J44" s="5" t="n"/>
      <c r="K44" s="5" t="n"/>
      <c r="L44" s="6" t="n"/>
      <c r="M44" s="6" t="n"/>
      <c r="N44" s="5" t="n"/>
      <c r="O44" s="9" t="n"/>
      <c r="P44" s="10">
        <f>IF('Candidatures'!$B44="","",'Candidatures'!$B$1-'Candidatures'!$B44)</f>
        <v/>
      </c>
      <c r="Q44" s="11">
        <f>IF('Candidatures'!$A44="","",IF(OR('Candidatures'!$J44="Offre reçue",'Candidatures'!$J44="Acceptée",'Candidatures'!$J44="Refusée",'Candidatures'!$J44="Abandonnée"),"À jour",IF('Candidatures'!$M44="","À planifier",IF('Candidatures'!$M44&lt;='Candidatures'!$B$1,"Relance à faire","À jour"))))</f>
        <v/>
      </c>
      <c r="R44" s="7" t="n"/>
    </row>
    <row r="45">
      <c r="A45" s="5" t="n"/>
      <c r="B45" s="6" t="n"/>
      <c r="C45" s="7" t="n"/>
      <c r="D45" s="7" t="n"/>
      <c r="E45" s="7" t="n"/>
      <c r="F45" s="5" t="n"/>
      <c r="G45" s="5" t="n"/>
      <c r="H45" s="5" t="n"/>
      <c r="I45" s="8" t="n"/>
      <c r="J45" s="5" t="n"/>
      <c r="K45" s="5" t="n"/>
      <c r="L45" s="6" t="n"/>
      <c r="M45" s="6" t="n"/>
      <c r="N45" s="5" t="n"/>
      <c r="O45" s="9" t="n"/>
      <c r="P45" s="12">
        <f>IF('Candidatures'!$B45="","",'Candidatures'!$B$1-'Candidatures'!$B45)</f>
        <v/>
      </c>
      <c r="Q45" s="13">
        <f>IF('Candidatures'!$A45="","",IF(OR('Candidatures'!$J45="Offre reçue",'Candidatures'!$J45="Acceptée",'Candidatures'!$J45="Refusée",'Candidatures'!$J45="Abandonnée"),"À jour",IF('Candidatures'!$M45="","À planifier",IF('Candidatures'!$M45&lt;='Candidatures'!$B$1,"Relance à faire","À jour"))))</f>
        <v/>
      </c>
      <c r="R45" s="7" t="n"/>
    </row>
    <row r="46">
      <c r="A46" s="5" t="n"/>
      <c r="B46" s="6" t="n"/>
      <c r="C46" s="7" t="n"/>
      <c r="D46" s="7" t="n"/>
      <c r="E46" s="7" t="n"/>
      <c r="F46" s="5" t="n"/>
      <c r="G46" s="5" t="n"/>
      <c r="H46" s="5" t="n"/>
      <c r="I46" s="8" t="n"/>
      <c r="J46" s="5" t="n"/>
      <c r="K46" s="5" t="n"/>
      <c r="L46" s="6" t="n"/>
      <c r="M46" s="6" t="n"/>
      <c r="N46" s="5" t="n"/>
      <c r="O46" s="9" t="n"/>
      <c r="P46" s="10">
        <f>IF('Candidatures'!$B46="","",'Candidatures'!$B$1-'Candidatures'!$B46)</f>
        <v/>
      </c>
      <c r="Q46" s="11">
        <f>IF('Candidatures'!$A46="","",IF(OR('Candidatures'!$J46="Offre reçue",'Candidatures'!$J46="Acceptée",'Candidatures'!$J46="Refusée",'Candidatures'!$J46="Abandonnée"),"À jour",IF('Candidatures'!$M46="","À planifier",IF('Candidatures'!$M46&lt;='Candidatures'!$B$1,"Relance à faire","À jour"))))</f>
        <v/>
      </c>
      <c r="R46" s="7" t="n"/>
    </row>
    <row r="47">
      <c r="A47" s="5" t="n"/>
      <c r="B47" s="6" t="n"/>
      <c r="C47" s="7" t="n"/>
      <c r="D47" s="7" t="n"/>
      <c r="E47" s="7" t="n"/>
      <c r="F47" s="5" t="n"/>
      <c r="G47" s="5" t="n"/>
      <c r="H47" s="5" t="n"/>
      <c r="I47" s="8" t="n"/>
      <c r="J47" s="5" t="n"/>
      <c r="K47" s="5" t="n"/>
      <c r="L47" s="6" t="n"/>
      <c r="M47" s="6" t="n"/>
      <c r="N47" s="5" t="n"/>
      <c r="O47" s="9" t="n"/>
      <c r="P47" s="12">
        <f>IF('Candidatures'!$B47="","",'Candidatures'!$B$1-'Candidatures'!$B47)</f>
        <v/>
      </c>
      <c r="Q47" s="13">
        <f>IF('Candidatures'!$A47="","",IF(OR('Candidatures'!$J47="Offre reçue",'Candidatures'!$J47="Acceptée",'Candidatures'!$J47="Refusée",'Candidatures'!$J47="Abandonnée"),"À jour",IF('Candidatures'!$M47="","À planifier",IF('Candidatures'!$M47&lt;='Candidatures'!$B$1,"Relance à faire","À jour"))))</f>
        <v/>
      </c>
      <c r="R47" s="7" t="n"/>
    </row>
    <row r="48">
      <c r="A48" s="5" t="n"/>
      <c r="B48" s="6" t="n"/>
      <c r="C48" s="7" t="n"/>
      <c r="D48" s="7" t="n"/>
      <c r="E48" s="7" t="n"/>
      <c r="F48" s="5" t="n"/>
      <c r="G48" s="5" t="n"/>
      <c r="H48" s="5" t="n"/>
      <c r="I48" s="8" t="n"/>
      <c r="J48" s="5" t="n"/>
      <c r="K48" s="5" t="n"/>
      <c r="L48" s="6" t="n"/>
      <c r="M48" s="6" t="n"/>
      <c r="N48" s="5" t="n"/>
      <c r="O48" s="9" t="n"/>
      <c r="P48" s="10">
        <f>IF('Candidatures'!$B48="","",'Candidatures'!$B$1-'Candidatures'!$B48)</f>
        <v/>
      </c>
      <c r="Q48" s="11">
        <f>IF('Candidatures'!$A48="","",IF(OR('Candidatures'!$J48="Offre reçue",'Candidatures'!$J48="Acceptée",'Candidatures'!$J48="Refusée",'Candidatures'!$J48="Abandonnée"),"À jour",IF('Candidatures'!$M48="","À planifier",IF('Candidatures'!$M48&lt;='Candidatures'!$B$1,"Relance à faire","À jour"))))</f>
        <v/>
      </c>
      <c r="R48" s="7" t="n"/>
    </row>
    <row r="49">
      <c r="A49" s="5" t="n"/>
      <c r="B49" s="6" t="n"/>
      <c r="C49" s="7" t="n"/>
      <c r="D49" s="7" t="n"/>
      <c r="E49" s="7" t="n"/>
      <c r="F49" s="5" t="n"/>
      <c r="G49" s="5" t="n"/>
      <c r="H49" s="5" t="n"/>
      <c r="I49" s="8" t="n"/>
      <c r="J49" s="5" t="n"/>
      <c r="K49" s="5" t="n"/>
      <c r="L49" s="6" t="n"/>
      <c r="M49" s="6" t="n"/>
      <c r="N49" s="5" t="n"/>
      <c r="O49" s="9" t="n"/>
      <c r="P49" s="12">
        <f>IF('Candidatures'!$B49="","",'Candidatures'!$B$1-'Candidatures'!$B49)</f>
        <v/>
      </c>
      <c r="Q49" s="13">
        <f>IF('Candidatures'!$A49="","",IF(OR('Candidatures'!$J49="Offre reçue",'Candidatures'!$J49="Acceptée",'Candidatures'!$J49="Refusée",'Candidatures'!$J49="Abandonnée"),"À jour",IF('Candidatures'!$M49="","À planifier",IF('Candidatures'!$M49&lt;='Candidatures'!$B$1,"Relance à faire","À jour"))))</f>
        <v/>
      </c>
      <c r="R49" s="7" t="n"/>
    </row>
    <row r="50">
      <c r="A50" s="5" t="n"/>
      <c r="B50" s="6" t="n"/>
      <c r="C50" s="7" t="n"/>
      <c r="D50" s="7" t="n"/>
      <c r="E50" s="7" t="n"/>
      <c r="F50" s="5" t="n"/>
      <c r="G50" s="5" t="n"/>
      <c r="H50" s="5" t="n"/>
      <c r="I50" s="8" t="n"/>
      <c r="J50" s="5" t="n"/>
      <c r="K50" s="5" t="n"/>
      <c r="L50" s="6" t="n"/>
      <c r="M50" s="6" t="n"/>
      <c r="N50" s="5" t="n"/>
      <c r="O50" s="9" t="n"/>
      <c r="P50" s="10">
        <f>IF('Candidatures'!$B50="","",'Candidatures'!$B$1-'Candidatures'!$B50)</f>
        <v/>
      </c>
      <c r="Q50" s="11">
        <f>IF('Candidatures'!$A50="","",IF(OR('Candidatures'!$J50="Offre reçue",'Candidatures'!$J50="Acceptée",'Candidatures'!$J50="Refusée",'Candidatures'!$J50="Abandonnée"),"À jour",IF('Candidatures'!$M50="","À planifier",IF('Candidatures'!$M50&lt;='Candidatures'!$B$1,"Relance à faire","À jour"))))</f>
        <v/>
      </c>
      <c r="R50" s="7" t="n"/>
    </row>
    <row r="51">
      <c r="A51" s="5" t="n"/>
      <c r="B51" s="6" t="n"/>
      <c r="C51" s="7" t="n"/>
      <c r="D51" s="7" t="n"/>
      <c r="E51" s="7" t="n"/>
      <c r="F51" s="5" t="n"/>
      <c r="G51" s="5" t="n"/>
      <c r="H51" s="5" t="n"/>
      <c r="I51" s="8" t="n"/>
      <c r="J51" s="5" t="n"/>
      <c r="K51" s="5" t="n"/>
      <c r="L51" s="6" t="n"/>
      <c r="M51" s="6" t="n"/>
      <c r="N51" s="5" t="n"/>
      <c r="O51" s="9" t="n"/>
      <c r="P51" s="12">
        <f>IF('Candidatures'!$B51="","",'Candidatures'!$B$1-'Candidatures'!$B51)</f>
        <v/>
      </c>
      <c r="Q51" s="13">
        <f>IF('Candidatures'!$A51="","",IF(OR('Candidatures'!$J51="Offre reçue",'Candidatures'!$J51="Acceptée",'Candidatures'!$J51="Refusée",'Candidatures'!$J51="Abandonnée"),"À jour",IF('Candidatures'!$M51="","À planifier",IF('Candidatures'!$M51&lt;='Candidatures'!$B$1,"Relance à faire","À jour"))))</f>
        <v/>
      </c>
      <c r="R51" s="7" t="n"/>
    </row>
    <row r="52">
      <c r="A52" s="5" t="n"/>
      <c r="B52" s="6" t="n"/>
      <c r="C52" s="7" t="n"/>
      <c r="D52" s="7" t="n"/>
      <c r="E52" s="7" t="n"/>
      <c r="F52" s="5" t="n"/>
      <c r="G52" s="5" t="n"/>
      <c r="H52" s="5" t="n"/>
      <c r="I52" s="8" t="n"/>
      <c r="J52" s="5" t="n"/>
      <c r="K52" s="5" t="n"/>
      <c r="L52" s="6" t="n"/>
      <c r="M52" s="6" t="n"/>
      <c r="N52" s="5" t="n"/>
      <c r="O52" s="9" t="n"/>
      <c r="P52" s="10">
        <f>IF('Candidatures'!$B52="","",'Candidatures'!$B$1-'Candidatures'!$B52)</f>
        <v/>
      </c>
      <c r="Q52" s="11">
        <f>IF('Candidatures'!$A52="","",IF(OR('Candidatures'!$J52="Offre reçue",'Candidatures'!$J52="Acceptée",'Candidatures'!$J52="Refusée",'Candidatures'!$J52="Abandonnée"),"À jour",IF('Candidatures'!$M52="","À planifier",IF('Candidatures'!$M52&lt;='Candidatures'!$B$1,"Relance à faire","À jour"))))</f>
        <v/>
      </c>
      <c r="R52" s="7" t="n"/>
    </row>
    <row r="53">
      <c r="A53" s="5" t="n"/>
      <c r="B53" s="6" t="n"/>
      <c r="C53" s="7" t="n"/>
      <c r="D53" s="7" t="n"/>
      <c r="E53" s="7" t="n"/>
      <c r="F53" s="5" t="n"/>
      <c r="G53" s="5" t="n"/>
      <c r="H53" s="5" t="n"/>
      <c r="I53" s="8" t="n"/>
      <c r="J53" s="5" t="n"/>
      <c r="K53" s="5" t="n"/>
      <c r="L53" s="6" t="n"/>
      <c r="M53" s="6" t="n"/>
      <c r="N53" s="5" t="n"/>
      <c r="O53" s="9" t="n"/>
      <c r="P53" s="12">
        <f>IF('Candidatures'!$B53="","",'Candidatures'!$B$1-'Candidatures'!$B53)</f>
        <v/>
      </c>
      <c r="Q53" s="13">
        <f>IF('Candidatures'!$A53="","",IF(OR('Candidatures'!$J53="Offre reçue",'Candidatures'!$J53="Acceptée",'Candidatures'!$J53="Refusée",'Candidatures'!$J53="Abandonnée"),"À jour",IF('Candidatures'!$M53="","À planifier",IF('Candidatures'!$M53&lt;='Candidatures'!$B$1,"Relance à faire","À jour"))))</f>
        <v/>
      </c>
      <c r="R53" s="7" t="n"/>
    </row>
    <row r="54">
      <c r="A54" s="5" t="n"/>
      <c r="B54" s="6" t="n"/>
      <c r="C54" s="7" t="n"/>
      <c r="D54" s="7" t="n"/>
      <c r="E54" s="7" t="n"/>
      <c r="F54" s="5" t="n"/>
      <c r="G54" s="5" t="n"/>
      <c r="H54" s="5" t="n"/>
      <c r="I54" s="8" t="n"/>
      <c r="J54" s="5" t="n"/>
      <c r="K54" s="5" t="n"/>
      <c r="L54" s="6" t="n"/>
      <c r="M54" s="6" t="n"/>
      <c r="N54" s="5" t="n"/>
      <c r="O54" s="9" t="n"/>
      <c r="P54" s="10">
        <f>IF('Candidatures'!$B54="","",'Candidatures'!$B$1-'Candidatures'!$B54)</f>
        <v/>
      </c>
      <c r="Q54" s="11">
        <f>IF('Candidatures'!$A54="","",IF(OR('Candidatures'!$J54="Offre reçue",'Candidatures'!$J54="Acceptée",'Candidatures'!$J54="Refusée",'Candidatures'!$J54="Abandonnée"),"À jour",IF('Candidatures'!$M54="","À planifier",IF('Candidatures'!$M54&lt;='Candidatures'!$B$1,"Relance à faire","À jour"))))</f>
        <v/>
      </c>
      <c r="R54" s="7" t="n"/>
    </row>
    <row r="55">
      <c r="A55" s="5" t="n"/>
      <c r="B55" s="6" t="n"/>
      <c r="C55" s="7" t="n"/>
      <c r="D55" s="7" t="n"/>
      <c r="E55" s="7" t="n"/>
      <c r="F55" s="5" t="n"/>
      <c r="G55" s="5" t="n"/>
      <c r="H55" s="5" t="n"/>
      <c r="I55" s="8" t="n"/>
      <c r="J55" s="5" t="n"/>
      <c r="K55" s="5" t="n"/>
      <c r="L55" s="6" t="n"/>
      <c r="M55" s="6" t="n"/>
      <c r="N55" s="5" t="n"/>
      <c r="O55" s="9" t="n"/>
      <c r="P55" s="12">
        <f>IF('Candidatures'!$B55="","",'Candidatures'!$B$1-'Candidatures'!$B55)</f>
        <v/>
      </c>
      <c r="Q55" s="13">
        <f>IF('Candidatures'!$A55="","",IF(OR('Candidatures'!$J55="Offre reçue",'Candidatures'!$J55="Acceptée",'Candidatures'!$J55="Refusée",'Candidatures'!$J55="Abandonnée"),"À jour",IF('Candidatures'!$M55="","À planifier",IF('Candidatures'!$M55&lt;='Candidatures'!$B$1,"Relance à faire","À jour"))))</f>
        <v/>
      </c>
      <c r="R55" s="7" t="n"/>
    </row>
    <row r="56">
      <c r="A56" s="5" t="n"/>
      <c r="B56" s="6" t="n"/>
      <c r="C56" s="7" t="n"/>
      <c r="D56" s="7" t="n"/>
      <c r="E56" s="7" t="n"/>
      <c r="F56" s="5" t="n"/>
      <c r="G56" s="5" t="n"/>
      <c r="H56" s="5" t="n"/>
      <c r="I56" s="8" t="n"/>
      <c r="J56" s="5" t="n"/>
      <c r="K56" s="5" t="n"/>
      <c r="L56" s="6" t="n"/>
      <c r="M56" s="6" t="n"/>
      <c r="N56" s="5" t="n"/>
      <c r="O56" s="9" t="n"/>
      <c r="P56" s="10">
        <f>IF('Candidatures'!$B56="","",'Candidatures'!$B$1-'Candidatures'!$B56)</f>
        <v/>
      </c>
      <c r="Q56" s="11">
        <f>IF('Candidatures'!$A56="","",IF(OR('Candidatures'!$J56="Offre reçue",'Candidatures'!$J56="Acceptée",'Candidatures'!$J56="Refusée",'Candidatures'!$J56="Abandonnée"),"À jour",IF('Candidatures'!$M56="","À planifier",IF('Candidatures'!$M56&lt;='Candidatures'!$B$1,"Relance à faire","À jour"))))</f>
        <v/>
      </c>
      <c r="R56" s="7" t="n"/>
    </row>
    <row r="57">
      <c r="A57" s="5" t="n"/>
      <c r="B57" s="6" t="n"/>
      <c r="C57" s="7" t="n"/>
      <c r="D57" s="7" t="n"/>
      <c r="E57" s="7" t="n"/>
      <c r="F57" s="5" t="n"/>
      <c r="G57" s="5" t="n"/>
      <c r="H57" s="5" t="n"/>
      <c r="I57" s="8" t="n"/>
      <c r="J57" s="5" t="n"/>
      <c r="K57" s="5" t="n"/>
      <c r="L57" s="6" t="n"/>
      <c r="M57" s="6" t="n"/>
      <c r="N57" s="5" t="n"/>
      <c r="O57" s="9" t="n"/>
      <c r="P57" s="12">
        <f>IF('Candidatures'!$B57="","",'Candidatures'!$B$1-'Candidatures'!$B57)</f>
        <v/>
      </c>
      <c r="Q57" s="13">
        <f>IF('Candidatures'!$A57="","",IF(OR('Candidatures'!$J57="Offre reçue",'Candidatures'!$J57="Acceptée",'Candidatures'!$J57="Refusée",'Candidatures'!$J57="Abandonnée"),"À jour",IF('Candidatures'!$M57="","À planifier",IF('Candidatures'!$M57&lt;='Candidatures'!$B$1,"Relance à faire","À jour"))))</f>
        <v/>
      </c>
      <c r="R57" s="7" t="n"/>
    </row>
    <row r="58">
      <c r="A58" s="5" t="n"/>
      <c r="B58" s="6" t="n"/>
      <c r="C58" s="7" t="n"/>
      <c r="D58" s="7" t="n"/>
      <c r="E58" s="7" t="n"/>
      <c r="F58" s="5" t="n"/>
      <c r="G58" s="5" t="n"/>
      <c r="H58" s="5" t="n"/>
      <c r="I58" s="8" t="n"/>
      <c r="J58" s="5" t="n"/>
      <c r="K58" s="5" t="n"/>
      <c r="L58" s="6" t="n"/>
      <c r="M58" s="6" t="n"/>
      <c r="N58" s="5" t="n"/>
      <c r="O58" s="9" t="n"/>
      <c r="P58" s="10">
        <f>IF('Candidatures'!$B58="","",'Candidatures'!$B$1-'Candidatures'!$B58)</f>
        <v/>
      </c>
      <c r="Q58" s="11">
        <f>IF('Candidatures'!$A58="","",IF(OR('Candidatures'!$J58="Offre reçue",'Candidatures'!$J58="Acceptée",'Candidatures'!$J58="Refusée",'Candidatures'!$J58="Abandonnée"),"À jour",IF('Candidatures'!$M58="","À planifier",IF('Candidatures'!$M58&lt;='Candidatures'!$B$1,"Relance à faire","À jour"))))</f>
        <v/>
      </c>
      <c r="R58" s="7" t="n"/>
    </row>
    <row r="59">
      <c r="A59" s="5" t="n"/>
      <c r="B59" s="6" t="n"/>
      <c r="C59" s="7" t="n"/>
      <c r="D59" s="7" t="n"/>
      <c r="E59" s="7" t="n"/>
      <c r="F59" s="5" t="n"/>
      <c r="G59" s="5" t="n"/>
      <c r="H59" s="5" t="n"/>
      <c r="I59" s="8" t="n"/>
      <c r="J59" s="5" t="n"/>
      <c r="K59" s="5" t="n"/>
      <c r="L59" s="6" t="n"/>
      <c r="M59" s="6" t="n"/>
      <c r="N59" s="5" t="n"/>
      <c r="O59" s="9" t="n"/>
      <c r="P59" s="12">
        <f>IF('Candidatures'!$B59="","",'Candidatures'!$B$1-'Candidatures'!$B59)</f>
        <v/>
      </c>
      <c r="Q59" s="13">
        <f>IF('Candidatures'!$A59="","",IF(OR('Candidatures'!$J59="Offre reçue",'Candidatures'!$J59="Acceptée",'Candidatures'!$J59="Refusée",'Candidatures'!$J59="Abandonnée"),"À jour",IF('Candidatures'!$M59="","À planifier",IF('Candidatures'!$M59&lt;='Candidatures'!$B$1,"Relance à faire","À jour"))))</f>
        <v/>
      </c>
      <c r="R59" s="7" t="n"/>
    </row>
    <row r="60">
      <c r="A60" s="5" t="n"/>
      <c r="B60" s="6" t="n"/>
      <c r="C60" s="7" t="n"/>
      <c r="D60" s="7" t="n"/>
      <c r="E60" s="7" t="n"/>
      <c r="F60" s="5" t="n"/>
      <c r="G60" s="5" t="n"/>
      <c r="H60" s="5" t="n"/>
      <c r="I60" s="8" t="n"/>
      <c r="J60" s="5" t="n"/>
      <c r="K60" s="5" t="n"/>
      <c r="L60" s="6" t="n"/>
      <c r="M60" s="6" t="n"/>
      <c r="N60" s="5" t="n"/>
      <c r="O60" s="9" t="n"/>
      <c r="P60" s="10">
        <f>IF('Candidatures'!$B60="","",'Candidatures'!$B$1-'Candidatures'!$B60)</f>
        <v/>
      </c>
      <c r="Q60" s="11">
        <f>IF('Candidatures'!$A60="","",IF(OR('Candidatures'!$J60="Offre reçue",'Candidatures'!$J60="Acceptée",'Candidatures'!$J60="Refusée",'Candidatures'!$J60="Abandonnée"),"À jour",IF('Candidatures'!$M60="","À planifier",IF('Candidatures'!$M60&lt;='Candidatures'!$B$1,"Relance à faire","À jour"))))</f>
        <v/>
      </c>
      <c r="R60" s="7" t="n"/>
    </row>
    <row r="61">
      <c r="A61" s="5" t="n"/>
      <c r="B61" s="6" t="n"/>
      <c r="C61" s="7" t="n"/>
      <c r="D61" s="7" t="n"/>
      <c r="E61" s="7" t="n"/>
      <c r="F61" s="5" t="n"/>
      <c r="G61" s="5" t="n"/>
      <c r="H61" s="5" t="n"/>
      <c r="I61" s="8" t="n"/>
      <c r="J61" s="5" t="n"/>
      <c r="K61" s="5" t="n"/>
      <c r="L61" s="6" t="n"/>
      <c r="M61" s="6" t="n"/>
      <c r="N61" s="5" t="n"/>
      <c r="O61" s="9" t="n"/>
      <c r="P61" s="12">
        <f>IF('Candidatures'!$B61="","",'Candidatures'!$B$1-'Candidatures'!$B61)</f>
        <v/>
      </c>
      <c r="Q61" s="13">
        <f>IF('Candidatures'!$A61="","",IF(OR('Candidatures'!$J61="Offre reçue",'Candidatures'!$J61="Acceptée",'Candidatures'!$J61="Refusée",'Candidatures'!$J61="Abandonnée"),"À jour",IF('Candidatures'!$M61="","À planifier",IF('Candidatures'!$M61&lt;='Candidatures'!$B$1,"Relance à faire","À jour"))))</f>
        <v/>
      </c>
      <c r="R61" s="7" t="n"/>
    </row>
    <row r="62">
      <c r="A62" s="5" t="n"/>
      <c r="B62" s="6" t="n"/>
      <c r="C62" s="7" t="n"/>
      <c r="D62" s="7" t="n"/>
      <c r="E62" s="7" t="n"/>
      <c r="F62" s="5" t="n"/>
      <c r="G62" s="5" t="n"/>
      <c r="H62" s="5" t="n"/>
      <c r="I62" s="8" t="n"/>
      <c r="J62" s="5" t="n"/>
      <c r="K62" s="5" t="n"/>
      <c r="L62" s="6" t="n"/>
      <c r="M62" s="6" t="n"/>
      <c r="N62" s="5" t="n"/>
      <c r="O62" s="9" t="n"/>
      <c r="P62" s="10">
        <f>IF('Candidatures'!$B62="","",'Candidatures'!$B$1-'Candidatures'!$B62)</f>
        <v/>
      </c>
      <c r="Q62" s="11">
        <f>IF('Candidatures'!$A62="","",IF(OR('Candidatures'!$J62="Offre reçue",'Candidatures'!$J62="Acceptée",'Candidatures'!$J62="Refusée",'Candidatures'!$J62="Abandonnée"),"À jour",IF('Candidatures'!$M62="","À planifier",IF('Candidatures'!$M62&lt;='Candidatures'!$B$1,"Relance à faire","À jour"))))</f>
        <v/>
      </c>
      <c r="R62" s="7" t="n"/>
    </row>
    <row r="63">
      <c r="A63" s="5" t="n"/>
      <c r="B63" s="6" t="n"/>
      <c r="C63" s="7" t="n"/>
      <c r="D63" s="7" t="n"/>
      <c r="E63" s="7" t="n"/>
      <c r="F63" s="5" t="n"/>
      <c r="G63" s="5" t="n"/>
      <c r="H63" s="5" t="n"/>
      <c r="I63" s="8" t="n"/>
      <c r="J63" s="5" t="n"/>
      <c r="K63" s="5" t="n"/>
      <c r="L63" s="6" t="n"/>
      <c r="M63" s="6" t="n"/>
      <c r="N63" s="5" t="n"/>
      <c r="O63" s="9" t="n"/>
      <c r="P63" s="12">
        <f>IF('Candidatures'!$B63="","",'Candidatures'!$B$1-'Candidatures'!$B63)</f>
        <v/>
      </c>
      <c r="Q63" s="13">
        <f>IF('Candidatures'!$A63="","",IF(OR('Candidatures'!$J63="Offre reçue",'Candidatures'!$J63="Acceptée",'Candidatures'!$J63="Refusée",'Candidatures'!$J63="Abandonnée"),"À jour",IF('Candidatures'!$M63="","À planifier",IF('Candidatures'!$M63&lt;='Candidatures'!$B$1,"Relance à faire","À jour"))))</f>
        <v/>
      </c>
      <c r="R63" s="7" t="n"/>
    </row>
    <row r="64">
      <c r="A64" s="5" t="n"/>
      <c r="B64" s="6" t="n"/>
      <c r="C64" s="7" t="n"/>
      <c r="D64" s="7" t="n"/>
      <c r="E64" s="7" t="n"/>
      <c r="F64" s="5" t="n"/>
      <c r="G64" s="5" t="n"/>
      <c r="H64" s="5" t="n"/>
      <c r="I64" s="8" t="n"/>
      <c r="J64" s="5" t="n"/>
      <c r="K64" s="5" t="n"/>
      <c r="L64" s="6" t="n"/>
      <c r="M64" s="6" t="n"/>
      <c r="N64" s="5" t="n"/>
      <c r="O64" s="9" t="n"/>
      <c r="P64" s="10">
        <f>IF('Candidatures'!$B64="","",'Candidatures'!$B$1-'Candidatures'!$B64)</f>
        <v/>
      </c>
      <c r="Q64" s="11">
        <f>IF('Candidatures'!$A64="","",IF(OR('Candidatures'!$J64="Offre reçue",'Candidatures'!$J64="Acceptée",'Candidatures'!$J64="Refusée",'Candidatures'!$J64="Abandonnée"),"À jour",IF('Candidatures'!$M64="","À planifier",IF('Candidatures'!$M64&lt;='Candidatures'!$B$1,"Relance à faire","À jour"))))</f>
        <v/>
      </c>
      <c r="R64" s="7" t="n"/>
    </row>
    <row r="65">
      <c r="A65" s="5" t="n"/>
      <c r="B65" s="6" t="n"/>
      <c r="C65" s="7" t="n"/>
      <c r="D65" s="7" t="n"/>
      <c r="E65" s="7" t="n"/>
      <c r="F65" s="5" t="n"/>
      <c r="G65" s="5" t="n"/>
      <c r="H65" s="5" t="n"/>
      <c r="I65" s="8" t="n"/>
      <c r="J65" s="5" t="n"/>
      <c r="K65" s="5" t="n"/>
      <c r="L65" s="6" t="n"/>
      <c r="M65" s="6" t="n"/>
      <c r="N65" s="5" t="n"/>
      <c r="O65" s="9" t="n"/>
      <c r="P65" s="12">
        <f>IF('Candidatures'!$B65="","",'Candidatures'!$B$1-'Candidatures'!$B65)</f>
        <v/>
      </c>
      <c r="Q65" s="13">
        <f>IF('Candidatures'!$A65="","",IF(OR('Candidatures'!$J65="Offre reçue",'Candidatures'!$J65="Acceptée",'Candidatures'!$J65="Refusée",'Candidatures'!$J65="Abandonnée"),"À jour",IF('Candidatures'!$M65="","À planifier",IF('Candidatures'!$M65&lt;='Candidatures'!$B$1,"Relance à faire","À jour"))))</f>
        <v/>
      </c>
      <c r="R65" s="7" t="n"/>
    </row>
    <row r="66">
      <c r="A66" s="5" t="n"/>
      <c r="B66" s="6" t="n"/>
      <c r="C66" s="7" t="n"/>
      <c r="D66" s="7" t="n"/>
      <c r="E66" s="7" t="n"/>
      <c r="F66" s="5" t="n"/>
      <c r="G66" s="5" t="n"/>
      <c r="H66" s="5" t="n"/>
      <c r="I66" s="8" t="n"/>
      <c r="J66" s="5" t="n"/>
      <c r="K66" s="5" t="n"/>
      <c r="L66" s="6" t="n"/>
      <c r="M66" s="6" t="n"/>
      <c r="N66" s="5" t="n"/>
      <c r="O66" s="9" t="n"/>
      <c r="P66" s="10">
        <f>IF('Candidatures'!$B66="","",'Candidatures'!$B$1-'Candidatures'!$B66)</f>
        <v/>
      </c>
      <c r="Q66" s="11">
        <f>IF('Candidatures'!$A66="","",IF(OR('Candidatures'!$J66="Offre reçue",'Candidatures'!$J66="Acceptée",'Candidatures'!$J66="Refusée",'Candidatures'!$J66="Abandonnée"),"À jour",IF('Candidatures'!$M66="","À planifier",IF('Candidatures'!$M66&lt;='Candidatures'!$B$1,"Relance à faire","À jour"))))</f>
        <v/>
      </c>
      <c r="R66" s="7" t="n"/>
    </row>
    <row r="67">
      <c r="A67" s="5" t="n"/>
      <c r="B67" s="6" t="n"/>
      <c r="C67" s="7" t="n"/>
      <c r="D67" s="7" t="n"/>
      <c r="E67" s="7" t="n"/>
      <c r="F67" s="5" t="n"/>
      <c r="G67" s="5" t="n"/>
      <c r="H67" s="5" t="n"/>
      <c r="I67" s="8" t="n"/>
      <c r="J67" s="5" t="n"/>
      <c r="K67" s="5" t="n"/>
      <c r="L67" s="6" t="n"/>
      <c r="M67" s="6" t="n"/>
      <c r="N67" s="5" t="n"/>
      <c r="O67" s="9" t="n"/>
      <c r="P67" s="12">
        <f>IF('Candidatures'!$B67="","",'Candidatures'!$B$1-'Candidatures'!$B67)</f>
        <v/>
      </c>
      <c r="Q67" s="13">
        <f>IF('Candidatures'!$A67="","",IF(OR('Candidatures'!$J67="Offre reçue",'Candidatures'!$J67="Acceptée",'Candidatures'!$J67="Refusée",'Candidatures'!$J67="Abandonnée"),"À jour",IF('Candidatures'!$M67="","À planifier",IF('Candidatures'!$M67&lt;='Candidatures'!$B$1,"Relance à faire","À jour"))))</f>
        <v/>
      </c>
      <c r="R67" s="7" t="n"/>
    </row>
    <row r="68">
      <c r="A68" s="5" t="n"/>
      <c r="B68" s="6" t="n"/>
      <c r="C68" s="7" t="n"/>
      <c r="D68" s="7" t="n"/>
      <c r="E68" s="7" t="n"/>
      <c r="F68" s="5" t="n"/>
      <c r="G68" s="5" t="n"/>
      <c r="H68" s="5" t="n"/>
      <c r="I68" s="8" t="n"/>
      <c r="J68" s="5" t="n"/>
      <c r="K68" s="5" t="n"/>
      <c r="L68" s="6" t="n"/>
      <c r="M68" s="6" t="n"/>
      <c r="N68" s="5" t="n"/>
      <c r="O68" s="9" t="n"/>
      <c r="P68" s="10">
        <f>IF('Candidatures'!$B68="","",'Candidatures'!$B$1-'Candidatures'!$B68)</f>
        <v/>
      </c>
      <c r="Q68" s="11">
        <f>IF('Candidatures'!$A68="","",IF(OR('Candidatures'!$J68="Offre reçue",'Candidatures'!$J68="Acceptée",'Candidatures'!$J68="Refusée",'Candidatures'!$J68="Abandonnée"),"À jour",IF('Candidatures'!$M68="","À planifier",IF('Candidatures'!$M68&lt;='Candidatures'!$B$1,"Relance à faire","À jour"))))</f>
        <v/>
      </c>
      <c r="R68" s="7" t="n"/>
    </row>
    <row r="69">
      <c r="A69" s="5" t="n"/>
      <c r="B69" s="6" t="n"/>
      <c r="C69" s="7" t="n"/>
      <c r="D69" s="7" t="n"/>
      <c r="E69" s="7" t="n"/>
      <c r="F69" s="5" t="n"/>
      <c r="G69" s="5" t="n"/>
      <c r="H69" s="5" t="n"/>
      <c r="I69" s="8" t="n"/>
      <c r="J69" s="5" t="n"/>
      <c r="K69" s="5" t="n"/>
      <c r="L69" s="6" t="n"/>
      <c r="M69" s="6" t="n"/>
      <c r="N69" s="5" t="n"/>
      <c r="O69" s="9" t="n"/>
      <c r="P69" s="12">
        <f>IF('Candidatures'!$B69="","",'Candidatures'!$B$1-'Candidatures'!$B69)</f>
        <v/>
      </c>
      <c r="Q69" s="13">
        <f>IF('Candidatures'!$A69="","",IF(OR('Candidatures'!$J69="Offre reçue",'Candidatures'!$J69="Acceptée",'Candidatures'!$J69="Refusée",'Candidatures'!$J69="Abandonnée"),"À jour",IF('Candidatures'!$M69="","À planifier",IF('Candidatures'!$M69&lt;='Candidatures'!$B$1,"Relance à faire","À jour"))))</f>
        <v/>
      </c>
      <c r="R69" s="7" t="n"/>
    </row>
    <row r="70">
      <c r="A70" s="5" t="n"/>
      <c r="B70" s="6" t="n"/>
      <c r="C70" s="7" t="n"/>
      <c r="D70" s="7" t="n"/>
      <c r="E70" s="7" t="n"/>
      <c r="F70" s="5" t="n"/>
      <c r="G70" s="5" t="n"/>
      <c r="H70" s="5" t="n"/>
      <c r="I70" s="8" t="n"/>
      <c r="J70" s="5" t="n"/>
      <c r="K70" s="5" t="n"/>
      <c r="L70" s="6" t="n"/>
      <c r="M70" s="6" t="n"/>
      <c r="N70" s="5" t="n"/>
      <c r="O70" s="9" t="n"/>
      <c r="P70" s="10">
        <f>IF('Candidatures'!$B70="","",'Candidatures'!$B$1-'Candidatures'!$B70)</f>
        <v/>
      </c>
      <c r="Q70" s="11">
        <f>IF('Candidatures'!$A70="","",IF(OR('Candidatures'!$J70="Offre reçue",'Candidatures'!$J70="Acceptée",'Candidatures'!$J70="Refusée",'Candidatures'!$J70="Abandonnée"),"À jour",IF('Candidatures'!$M70="","À planifier",IF('Candidatures'!$M70&lt;='Candidatures'!$B$1,"Relance à faire","À jour"))))</f>
        <v/>
      </c>
      <c r="R70" s="7" t="n"/>
    </row>
    <row r="71">
      <c r="A71" s="5" t="n"/>
      <c r="B71" s="6" t="n"/>
      <c r="C71" s="7" t="n"/>
      <c r="D71" s="7" t="n"/>
      <c r="E71" s="7" t="n"/>
      <c r="F71" s="5" t="n"/>
      <c r="G71" s="5" t="n"/>
      <c r="H71" s="5" t="n"/>
      <c r="I71" s="8" t="n"/>
      <c r="J71" s="5" t="n"/>
      <c r="K71" s="5" t="n"/>
      <c r="L71" s="6" t="n"/>
      <c r="M71" s="6" t="n"/>
      <c r="N71" s="5" t="n"/>
      <c r="O71" s="9" t="n"/>
      <c r="P71" s="12">
        <f>IF('Candidatures'!$B71="","",'Candidatures'!$B$1-'Candidatures'!$B71)</f>
        <v/>
      </c>
      <c r="Q71" s="13">
        <f>IF('Candidatures'!$A71="","",IF(OR('Candidatures'!$J71="Offre reçue",'Candidatures'!$J71="Acceptée",'Candidatures'!$J71="Refusée",'Candidatures'!$J71="Abandonnée"),"À jour",IF('Candidatures'!$M71="","À planifier",IF('Candidatures'!$M71&lt;='Candidatures'!$B$1,"Relance à faire","À jour"))))</f>
        <v/>
      </c>
      <c r="R71" s="7" t="n"/>
    </row>
    <row r="72">
      <c r="A72" s="5" t="n"/>
      <c r="B72" s="6" t="n"/>
      <c r="C72" s="7" t="n"/>
      <c r="D72" s="7" t="n"/>
      <c r="E72" s="7" t="n"/>
      <c r="F72" s="5" t="n"/>
      <c r="G72" s="5" t="n"/>
      <c r="H72" s="5" t="n"/>
      <c r="I72" s="8" t="n"/>
      <c r="J72" s="5" t="n"/>
      <c r="K72" s="5" t="n"/>
      <c r="L72" s="6" t="n"/>
      <c r="M72" s="6" t="n"/>
      <c r="N72" s="5" t="n"/>
      <c r="O72" s="9" t="n"/>
      <c r="P72" s="10">
        <f>IF('Candidatures'!$B72="","",'Candidatures'!$B$1-'Candidatures'!$B72)</f>
        <v/>
      </c>
      <c r="Q72" s="11">
        <f>IF('Candidatures'!$A72="","",IF(OR('Candidatures'!$J72="Offre reçue",'Candidatures'!$J72="Acceptée",'Candidatures'!$J72="Refusée",'Candidatures'!$J72="Abandonnée"),"À jour",IF('Candidatures'!$M72="","À planifier",IF('Candidatures'!$M72&lt;='Candidatures'!$B$1,"Relance à faire","À jour"))))</f>
        <v/>
      </c>
      <c r="R72" s="7" t="n"/>
    </row>
    <row r="73">
      <c r="A73" s="5" t="n"/>
      <c r="B73" s="6" t="n"/>
      <c r="C73" s="7" t="n"/>
      <c r="D73" s="7" t="n"/>
      <c r="E73" s="7" t="n"/>
      <c r="F73" s="5" t="n"/>
      <c r="G73" s="5" t="n"/>
      <c r="H73" s="5" t="n"/>
      <c r="I73" s="8" t="n"/>
      <c r="J73" s="5" t="n"/>
      <c r="K73" s="5" t="n"/>
      <c r="L73" s="6" t="n"/>
      <c r="M73" s="6" t="n"/>
      <c r="N73" s="5" t="n"/>
      <c r="O73" s="9" t="n"/>
      <c r="P73" s="12">
        <f>IF('Candidatures'!$B73="","",'Candidatures'!$B$1-'Candidatures'!$B73)</f>
        <v/>
      </c>
      <c r="Q73" s="13">
        <f>IF('Candidatures'!$A73="","",IF(OR('Candidatures'!$J73="Offre reçue",'Candidatures'!$J73="Acceptée",'Candidatures'!$J73="Refusée",'Candidatures'!$J73="Abandonnée"),"À jour",IF('Candidatures'!$M73="","À planifier",IF('Candidatures'!$M73&lt;='Candidatures'!$B$1,"Relance à faire","À jour"))))</f>
        <v/>
      </c>
      <c r="R73" s="7" t="n"/>
    </row>
    <row r="74">
      <c r="A74" s="5" t="n"/>
      <c r="B74" s="6" t="n"/>
      <c r="C74" s="7" t="n"/>
      <c r="D74" s="7" t="n"/>
      <c r="E74" s="7" t="n"/>
      <c r="F74" s="5" t="n"/>
      <c r="G74" s="5" t="n"/>
      <c r="H74" s="5" t="n"/>
      <c r="I74" s="8" t="n"/>
      <c r="J74" s="5" t="n"/>
      <c r="K74" s="5" t="n"/>
      <c r="L74" s="6" t="n"/>
      <c r="M74" s="6" t="n"/>
      <c r="N74" s="5" t="n"/>
      <c r="O74" s="9" t="n"/>
      <c r="P74" s="10">
        <f>IF('Candidatures'!$B74="","",'Candidatures'!$B$1-'Candidatures'!$B74)</f>
        <v/>
      </c>
      <c r="Q74" s="11">
        <f>IF('Candidatures'!$A74="","",IF(OR('Candidatures'!$J74="Offre reçue",'Candidatures'!$J74="Acceptée",'Candidatures'!$J74="Refusée",'Candidatures'!$J74="Abandonnée"),"À jour",IF('Candidatures'!$M74="","À planifier",IF('Candidatures'!$M74&lt;='Candidatures'!$B$1,"Relance à faire","À jour"))))</f>
        <v/>
      </c>
      <c r="R74" s="7" t="n"/>
    </row>
    <row r="75">
      <c r="A75" s="5" t="n"/>
      <c r="B75" s="6" t="n"/>
      <c r="C75" s="7" t="n"/>
      <c r="D75" s="7" t="n"/>
      <c r="E75" s="7" t="n"/>
      <c r="F75" s="5" t="n"/>
      <c r="G75" s="5" t="n"/>
      <c r="H75" s="5" t="n"/>
      <c r="I75" s="8" t="n"/>
      <c r="J75" s="5" t="n"/>
      <c r="K75" s="5" t="n"/>
      <c r="L75" s="6" t="n"/>
      <c r="M75" s="6" t="n"/>
      <c r="N75" s="5" t="n"/>
      <c r="O75" s="9" t="n"/>
      <c r="P75" s="12">
        <f>IF('Candidatures'!$B75="","",'Candidatures'!$B$1-'Candidatures'!$B75)</f>
        <v/>
      </c>
      <c r="Q75" s="13">
        <f>IF('Candidatures'!$A75="","",IF(OR('Candidatures'!$J75="Offre reçue",'Candidatures'!$J75="Acceptée",'Candidatures'!$J75="Refusée",'Candidatures'!$J75="Abandonnée"),"À jour",IF('Candidatures'!$M75="","À planifier",IF('Candidatures'!$M75&lt;='Candidatures'!$B$1,"Relance à faire","À jour"))))</f>
        <v/>
      </c>
      <c r="R75" s="7" t="n"/>
    </row>
    <row r="76">
      <c r="A76" s="5" t="n"/>
      <c r="B76" s="6" t="n"/>
      <c r="C76" s="7" t="n"/>
      <c r="D76" s="7" t="n"/>
      <c r="E76" s="7" t="n"/>
      <c r="F76" s="5" t="n"/>
      <c r="G76" s="5" t="n"/>
      <c r="H76" s="5" t="n"/>
      <c r="I76" s="8" t="n"/>
      <c r="J76" s="5" t="n"/>
      <c r="K76" s="5" t="n"/>
      <c r="L76" s="6" t="n"/>
      <c r="M76" s="6" t="n"/>
      <c r="N76" s="5" t="n"/>
      <c r="O76" s="9" t="n"/>
      <c r="P76" s="10">
        <f>IF('Candidatures'!$B76="","",'Candidatures'!$B$1-'Candidatures'!$B76)</f>
        <v/>
      </c>
      <c r="Q76" s="11">
        <f>IF('Candidatures'!$A76="","",IF(OR('Candidatures'!$J76="Offre reçue",'Candidatures'!$J76="Acceptée",'Candidatures'!$J76="Refusée",'Candidatures'!$J76="Abandonnée"),"À jour",IF('Candidatures'!$M76="","À planifier",IF('Candidatures'!$M76&lt;='Candidatures'!$B$1,"Relance à faire","À jour"))))</f>
        <v/>
      </c>
      <c r="R76" s="7" t="n"/>
    </row>
    <row r="77">
      <c r="A77" s="5" t="n"/>
      <c r="B77" s="6" t="n"/>
      <c r="C77" s="7" t="n"/>
      <c r="D77" s="7" t="n"/>
      <c r="E77" s="7" t="n"/>
      <c r="F77" s="5" t="n"/>
      <c r="G77" s="5" t="n"/>
      <c r="H77" s="5" t="n"/>
      <c r="I77" s="8" t="n"/>
      <c r="J77" s="5" t="n"/>
      <c r="K77" s="5" t="n"/>
      <c r="L77" s="6" t="n"/>
      <c r="M77" s="6" t="n"/>
      <c r="N77" s="5" t="n"/>
      <c r="O77" s="9" t="n"/>
      <c r="P77" s="12">
        <f>IF('Candidatures'!$B77="","",'Candidatures'!$B$1-'Candidatures'!$B77)</f>
        <v/>
      </c>
      <c r="Q77" s="13">
        <f>IF('Candidatures'!$A77="","",IF(OR('Candidatures'!$J77="Offre reçue",'Candidatures'!$J77="Acceptée",'Candidatures'!$J77="Refusée",'Candidatures'!$J77="Abandonnée"),"À jour",IF('Candidatures'!$M77="","À planifier",IF('Candidatures'!$M77&lt;='Candidatures'!$B$1,"Relance à faire","À jour"))))</f>
        <v/>
      </c>
      <c r="R77" s="7" t="n"/>
    </row>
    <row r="78">
      <c r="A78" s="5" t="n"/>
      <c r="B78" s="6" t="n"/>
      <c r="C78" s="7" t="n"/>
      <c r="D78" s="7" t="n"/>
      <c r="E78" s="7" t="n"/>
      <c r="F78" s="5" t="n"/>
      <c r="G78" s="5" t="n"/>
      <c r="H78" s="5" t="n"/>
      <c r="I78" s="8" t="n"/>
      <c r="J78" s="5" t="n"/>
      <c r="K78" s="5" t="n"/>
      <c r="L78" s="6" t="n"/>
      <c r="M78" s="6" t="n"/>
      <c r="N78" s="5" t="n"/>
      <c r="O78" s="9" t="n"/>
      <c r="P78" s="10">
        <f>IF('Candidatures'!$B78="","",'Candidatures'!$B$1-'Candidatures'!$B78)</f>
        <v/>
      </c>
      <c r="Q78" s="11">
        <f>IF('Candidatures'!$A78="","",IF(OR('Candidatures'!$J78="Offre reçue",'Candidatures'!$J78="Acceptée",'Candidatures'!$J78="Refusée",'Candidatures'!$J78="Abandonnée"),"À jour",IF('Candidatures'!$M78="","À planifier",IF('Candidatures'!$M78&lt;='Candidatures'!$B$1,"Relance à faire","À jour"))))</f>
        <v/>
      </c>
      <c r="R78" s="7" t="n"/>
    </row>
    <row r="79">
      <c r="A79" s="5" t="n"/>
      <c r="B79" s="6" t="n"/>
      <c r="C79" s="7" t="n"/>
      <c r="D79" s="7" t="n"/>
      <c r="E79" s="7" t="n"/>
      <c r="F79" s="5" t="n"/>
      <c r="G79" s="5" t="n"/>
      <c r="H79" s="5" t="n"/>
      <c r="I79" s="8" t="n"/>
      <c r="J79" s="5" t="n"/>
      <c r="K79" s="5" t="n"/>
      <c r="L79" s="6" t="n"/>
      <c r="M79" s="6" t="n"/>
      <c r="N79" s="5" t="n"/>
      <c r="O79" s="9" t="n"/>
      <c r="P79" s="12">
        <f>IF('Candidatures'!$B79="","",'Candidatures'!$B$1-'Candidatures'!$B79)</f>
        <v/>
      </c>
      <c r="Q79" s="13">
        <f>IF('Candidatures'!$A79="","",IF(OR('Candidatures'!$J79="Offre reçue",'Candidatures'!$J79="Acceptée",'Candidatures'!$J79="Refusée",'Candidatures'!$J79="Abandonnée"),"À jour",IF('Candidatures'!$M79="","À planifier",IF('Candidatures'!$M79&lt;='Candidatures'!$B$1,"Relance à faire","À jour"))))</f>
        <v/>
      </c>
      <c r="R79" s="7" t="n"/>
    </row>
    <row r="80">
      <c r="A80" s="5" t="n"/>
      <c r="B80" s="6" t="n"/>
      <c r="C80" s="7" t="n"/>
      <c r="D80" s="7" t="n"/>
      <c r="E80" s="7" t="n"/>
      <c r="F80" s="5" t="n"/>
      <c r="G80" s="5" t="n"/>
      <c r="H80" s="5" t="n"/>
      <c r="I80" s="8" t="n"/>
      <c r="J80" s="5" t="n"/>
      <c r="K80" s="5" t="n"/>
      <c r="L80" s="6" t="n"/>
      <c r="M80" s="6" t="n"/>
      <c r="N80" s="5" t="n"/>
      <c r="O80" s="9" t="n"/>
      <c r="P80" s="10">
        <f>IF('Candidatures'!$B80="","",'Candidatures'!$B$1-'Candidatures'!$B80)</f>
        <v/>
      </c>
      <c r="Q80" s="11">
        <f>IF('Candidatures'!$A80="","",IF(OR('Candidatures'!$J80="Offre reçue",'Candidatures'!$J80="Acceptée",'Candidatures'!$J80="Refusée",'Candidatures'!$J80="Abandonnée"),"À jour",IF('Candidatures'!$M80="","À planifier",IF('Candidatures'!$M80&lt;='Candidatures'!$B$1,"Relance à faire","À jour"))))</f>
        <v/>
      </c>
      <c r="R80" s="7" t="n"/>
    </row>
    <row r="81">
      <c r="A81" s="5" t="n"/>
      <c r="B81" s="6" t="n"/>
      <c r="C81" s="7" t="n"/>
      <c r="D81" s="7" t="n"/>
      <c r="E81" s="7" t="n"/>
      <c r="F81" s="5" t="n"/>
      <c r="G81" s="5" t="n"/>
      <c r="H81" s="5" t="n"/>
      <c r="I81" s="8" t="n"/>
      <c r="J81" s="5" t="n"/>
      <c r="K81" s="5" t="n"/>
      <c r="L81" s="6" t="n"/>
      <c r="M81" s="6" t="n"/>
      <c r="N81" s="5" t="n"/>
      <c r="O81" s="9" t="n"/>
      <c r="P81" s="12">
        <f>IF('Candidatures'!$B81="","",'Candidatures'!$B$1-'Candidatures'!$B81)</f>
        <v/>
      </c>
      <c r="Q81" s="13">
        <f>IF('Candidatures'!$A81="","",IF(OR('Candidatures'!$J81="Offre reçue",'Candidatures'!$J81="Acceptée",'Candidatures'!$J81="Refusée",'Candidatures'!$J81="Abandonnée"),"À jour",IF('Candidatures'!$M81="","À planifier",IF('Candidatures'!$M81&lt;='Candidatures'!$B$1,"Relance à faire","À jour"))))</f>
        <v/>
      </c>
      <c r="R81" s="7" t="n"/>
    </row>
    <row r="82">
      <c r="A82" s="5" t="n"/>
      <c r="B82" s="6" t="n"/>
      <c r="C82" s="7" t="n"/>
      <c r="D82" s="7" t="n"/>
      <c r="E82" s="7" t="n"/>
      <c r="F82" s="5" t="n"/>
      <c r="G82" s="5" t="n"/>
      <c r="H82" s="5" t="n"/>
      <c r="I82" s="8" t="n"/>
      <c r="J82" s="5" t="n"/>
      <c r="K82" s="5" t="n"/>
      <c r="L82" s="6" t="n"/>
      <c r="M82" s="6" t="n"/>
      <c r="N82" s="5" t="n"/>
      <c r="O82" s="9" t="n"/>
      <c r="P82" s="10">
        <f>IF('Candidatures'!$B82="","",'Candidatures'!$B$1-'Candidatures'!$B82)</f>
        <v/>
      </c>
      <c r="Q82" s="11">
        <f>IF('Candidatures'!$A82="","",IF(OR('Candidatures'!$J82="Offre reçue",'Candidatures'!$J82="Acceptée",'Candidatures'!$J82="Refusée",'Candidatures'!$J82="Abandonnée"),"À jour",IF('Candidatures'!$M82="","À planifier",IF('Candidatures'!$M82&lt;='Candidatures'!$B$1,"Relance à faire","À jour"))))</f>
        <v/>
      </c>
      <c r="R82" s="7" t="n"/>
    </row>
    <row r="83">
      <c r="A83" s="5" t="n"/>
      <c r="B83" s="6" t="n"/>
      <c r="C83" s="7" t="n"/>
      <c r="D83" s="7" t="n"/>
      <c r="E83" s="7" t="n"/>
      <c r="F83" s="5" t="n"/>
      <c r="G83" s="5" t="n"/>
      <c r="H83" s="5" t="n"/>
      <c r="I83" s="8" t="n"/>
      <c r="J83" s="5" t="n"/>
      <c r="K83" s="5" t="n"/>
      <c r="L83" s="6" t="n"/>
      <c r="M83" s="6" t="n"/>
      <c r="N83" s="5" t="n"/>
      <c r="O83" s="9" t="n"/>
      <c r="P83" s="12">
        <f>IF('Candidatures'!$B83="","",'Candidatures'!$B$1-'Candidatures'!$B83)</f>
        <v/>
      </c>
      <c r="Q83" s="13">
        <f>IF('Candidatures'!$A83="","",IF(OR('Candidatures'!$J83="Offre reçue",'Candidatures'!$J83="Acceptée",'Candidatures'!$J83="Refusée",'Candidatures'!$J83="Abandonnée"),"À jour",IF('Candidatures'!$M83="","À planifier",IF('Candidatures'!$M83&lt;='Candidatures'!$B$1,"Relance à faire","À jour"))))</f>
        <v/>
      </c>
      <c r="R83" s="7" t="n"/>
    </row>
    <row r="84">
      <c r="A84" s="5" t="n"/>
      <c r="B84" s="6" t="n"/>
      <c r="C84" s="7" t="n"/>
      <c r="D84" s="7" t="n"/>
      <c r="E84" s="7" t="n"/>
      <c r="F84" s="5" t="n"/>
      <c r="G84" s="5" t="n"/>
      <c r="H84" s="5" t="n"/>
      <c r="I84" s="8" t="n"/>
      <c r="J84" s="5" t="n"/>
      <c r="K84" s="5" t="n"/>
      <c r="L84" s="6" t="n"/>
      <c r="M84" s="6" t="n"/>
      <c r="N84" s="5" t="n"/>
      <c r="O84" s="9" t="n"/>
      <c r="P84" s="10">
        <f>IF('Candidatures'!$B84="","",'Candidatures'!$B$1-'Candidatures'!$B84)</f>
        <v/>
      </c>
      <c r="Q84" s="11">
        <f>IF('Candidatures'!$A84="","",IF(OR('Candidatures'!$J84="Offre reçue",'Candidatures'!$J84="Acceptée",'Candidatures'!$J84="Refusée",'Candidatures'!$J84="Abandonnée"),"À jour",IF('Candidatures'!$M84="","À planifier",IF('Candidatures'!$M84&lt;='Candidatures'!$B$1,"Relance à faire","À jour"))))</f>
        <v/>
      </c>
      <c r="R84" s="7" t="n"/>
    </row>
    <row r="85">
      <c r="A85" s="5" t="n"/>
      <c r="B85" s="6" t="n"/>
      <c r="C85" s="7" t="n"/>
      <c r="D85" s="7" t="n"/>
      <c r="E85" s="7" t="n"/>
      <c r="F85" s="5" t="n"/>
      <c r="G85" s="5" t="n"/>
      <c r="H85" s="5" t="n"/>
      <c r="I85" s="8" t="n"/>
      <c r="J85" s="5" t="n"/>
      <c r="K85" s="5" t="n"/>
      <c r="L85" s="6" t="n"/>
      <c r="M85" s="6" t="n"/>
      <c r="N85" s="5" t="n"/>
      <c r="O85" s="9" t="n"/>
      <c r="P85" s="12">
        <f>IF('Candidatures'!$B85="","",'Candidatures'!$B$1-'Candidatures'!$B85)</f>
        <v/>
      </c>
      <c r="Q85" s="13">
        <f>IF('Candidatures'!$A85="","",IF(OR('Candidatures'!$J85="Offre reçue",'Candidatures'!$J85="Acceptée",'Candidatures'!$J85="Refusée",'Candidatures'!$J85="Abandonnée"),"À jour",IF('Candidatures'!$M85="","À planifier",IF('Candidatures'!$M85&lt;='Candidatures'!$B$1,"Relance à faire","À jour"))))</f>
        <v/>
      </c>
      <c r="R85" s="7" t="n"/>
    </row>
    <row r="86">
      <c r="A86" s="5" t="n"/>
      <c r="B86" s="6" t="n"/>
      <c r="C86" s="7" t="n"/>
      <c r="D86" s="7" t="n"/>
      <c r="E86" s="7" t="n"/>
      <c r="F86" s="5" t="n"/>
      <c r="G86" s="5" t="n"/>
      <c r="H86" s="5" t="n"/>
      <c r="I86" s="8" t="n"/>
      <c r="J86" s="5" t="n"/>
      <c r="K86" s="5" t="n"/>
      <c r="L86" s="6" t="n"/>
      <c r="M86" s="6" t="n"/>
      <c r="N86" s="5" t="n"/>
      <c r="O86" s="9" t="n"/>
      <c r="P86" s="10">
        <f>IF('Candidatures'!$B86="","",'Candidatures'!$B$1-'Candidatures'!$B86)</f>
        <v/>
      </c>
      <c r="Q86" s="11">
        <f>IF('Candidatures'!$A86="","",IF(OR('Candidatures'!$J86="Offre reçue",'Candidatures'!$J86="Acceptée",'Candidatures'!$J86="Refusée",'Candidatures'!$J86="Abandonnée"),"À jour",IF('Candidatures'!$M86="","À planifier",IF('Candidatures'!$M86&lt;='Candidatures'!$B$1,"Relance à faire","À jour"))))</f>
        <v/>
      </c>
      <c r="R86" s="7" t="n"/>
    </row>
    <row r="87">
      <c r="A87" s="5" t="n"/>
      <c r="B87" s="6" t="n"/>
      <c r="C87" s="7" t="n"/>
      <c r="D87" s="7" t="n"/>
      <c r="E87" s="7" t="n"/>
      <c r="F87" s="5" t="n"/>
      <c r="G87" s="5" t="n"/>
      <c r="H87" s="5" t="n"/>
      <c r="I87" s="8" t="n"/>
      <c r="J87" s="5" t="n"/>
      <c r="K87" s="5" t="n"/>
      <c r="L87" s="6" t="n"/>
      <c r="M87" s="6" t="n"/>
      <c r="N87" s="5" t="n"/>
      <c r="O87" s="9" t="n"/>
      <c r="P87" s="12">
        <f>IF('Candidatures'!$B87="","",'Candidatures'!$B$1-'Candidatures'!$B87)</f>
        <v/>
      </c>
      <c r="Q87" s="13">
        <f>IF('Candidatures'!$A87="","",IF(OR('Candidatures'!$J87="Offre reçue",'Candidatures'!$J87="Acceptée",'Candidatures'!$J87="Refusée",'Candidatures'!$J87="Abandonnée"),"À jour",IF('Candidatures'!$M87="","À planifier",IF('Candidatures'!$M87&lt;='Candidatures'!$B$1,"Relance à faire","À jour"))))</f>
        <v/>
      </c>
      <c r="R87" s="7" t="n"/>
    </row>
    <row r="88">
      <c r="A88" s="5" t="n"/>
      <c r="B88" s="6" t="n"/>
      <c r="C88" s="7" t="n"/>
      <c r="D88" s="7" t="n"/>
      <c r="E88" s="7" t="n"/>
      <c r="F88" s="5" t="n"/>
      <c r="G88" s="5" t="n"/>
      <c r="H88" s="5" t="n"/>
      <c r="I88" s="8" t="n"/>
      <c r="J88" s="5" t="n"/>
      <c r="K88" s="5" t="n"/>
      <c r="L88" s="6" t="n"/>
      <c r="M88" s="6" t="n"/>
      <c r="N88" s="5" t="n"/>
      <c r="O88" s="9" t="n"/>
      <c r="P88" s="10">
        <f>IF('Candidatures'!$B88="","",'Candidatures'!$B$1-'Candidatures'!$B88)</f>
        <v/>
      </c>
      <c r="Q88" s="11">
        <f>IF('Candidatures'!$A88="","",IF(OR('Candidatures'!$J88="Offre reçue",'Candidatures'!$J88="Acceptée",'Candidatures'!$J88="Refusée",'Candidatures'!$J88="Abandonnée"),"À jour",IF('Candidatures'!$M88="","À planifier",IF('Candidatures'!$M88&lt;='Candidatures'!$B$1,"Relance à faire","À jour"))))</f>
        <v/>
      </c>
      <c r="R88" s="7" t="n"/>
    </row>
    <row r="89">
      <c r="A89" s="5" t="n"/>
      <c r="B89" s="6" t="n"/>
      <c r="C89" s="7" t="n"/>
      <c r="D89" s="7" t="n"/>
      <c r="E89" s="7" t="n"/>
      <c r="F89" s="5" t="n"/>
      <c r="G89" s="5" t="n"/>
      <c r="H89" s="5" t="n"/>
      <c r="I89" s="8" t="n"/>
      <c r="J89" s="5" t="n"/>
      <c r="K89" s="5" t="n"/>
      <c r="L89" s="6" t="n"/>
      <c r="M89" s="6" t="n"/>
      <c r="N89" s="5" t="n"/>
      <c r="O89" s="9" t="n"/>
      <c r="P89" s="12">
        <f>IF('Candidatures'!$B89="","",'Candidatures'!$B$1-'Candidatures'!$B89)</f>
        <v/>
      </c>
      <c r="Q89" s="13">
        <f>IF('Candidatures'!$A89="","",IF(OR('Candidatures'!$J89="Offre reçue",'Candidatures'!$J89="Acceptée",'Candidatures'!$J89="Refusée",'Candidatures'!$J89="Abandonnée"),"À jour",IF('Candidatures'!$M89="","À planifier",IF('Candidatures'!$M89&lt;='Candidatures'!$B$1,"Relance à faire","À jour"))))</f>
        <v/>
      </c>
      <c r="R89" s="7" t="n"/>
    </row>
    <row r="90">
      <c r="A90" s="5" t="n"/>
      <c r="B90" s="6" t="n"/>
      <c r="C90" s="7" t="n"/>
      <c r="D90" s="7" t="n"/>
      <c r="E90" s="7" t="n"/>
      <c r="F90" s="5" t="n"/>
      <c r="G90" s="5" t="n"/>
      <c r="H90" s="5" t="n"/>
      <c r="I90" s="8" t="n"/>
      <c r="J90" s="5" t="n"/>
      <c r="K90" s="5" t="n"/>
      <c r="L90" s="6" t="n"/>
      <c r="M90" s="6" t="n"/>
      <c r="N90" s="5" t="n"/>
      <c r="O90" s="9" t="n"/>
      <c r="P90" s="10">
        <f>IF('Candidatures'!$B90="","",'Candidatures'!$B$1-'Candidatures'!$B90)</f>
        <v/>
      </c>
      <c r="Q90" s="11">
        <f>IF('Candidatures'!$A90="","",IF(OR('Candidatures'!$J90="Offre reçue",'Candidatures'!$J90="Acceptée",'Candidatures'!$J90="Refusée",'Candidatures'!$J90="Abandonnée"),"À jour",IF('Candidatures'!$M90="","À planifier",IF('Candidatures'!$M90&lt;='Candidatures'!$B$1,"Relance à faire","À jour"))))</f>
        <v/>
      </c>
      <c r="R90" s="7" t="n"/>
    </row>
    <row r="91">
      <c r="A91" s="5" t="n"/>
      <c r="B91" s="6" t="n"/>
      <c r="C91" s="7" t="n"/>
      <c r="D91" s="7" t="n"/>
      <c r="E91" s="7" t="n"/>
      <c r="F91" s="5" t="n"/>
      <c r="G91" s="5" t="n"/>
      <c r="H91" s="5" t="n"/>
      <c r="I91" s="8" t="n"/>
      <c r="J91" s="5" t="n"/>
      <c r="K91" s="5" t="n"/>
      <c r="L91" s="6" t="n"/>
      <c r="M91" s="6" t="n"/>
      <c r="N91" s="5" t="n"/>
      <c r="O91" s="9" t="n"/>
      <c r="P91" s="12">
        <f>IF('Candidatures'!$B91="","",'Candidatures'!$B$1-'Candidatures'!$B91)</f>
        <v/>
      </c>
      <c r="Q91" s="13">
        <f>IF('Candidatures'!$A91="","",IF(OR('Candidatures'!$J91="Offre reçue",'Candidatures'!$J91="Acceptée",'Candidatures'!$J91="Refusée",'Candidatures'!$J91="Abandonnée"),"À jour",IF('Candidatures'!$M91="","À planifier",IF('Candidatures'!$M91&lt;='Candidatures'!$B$1,"Relance à faire","À jour"))))</f>
        <v/>
      </c>
      <c r="R91" s="7" t="n"/>
    </row>
    <row r="92">
      <c r="A92" s="5" t="n"/>
      <c r="B92" s="6" t="n"/>
      <c r="C92" s="7" t="n"/>
      <c r="D92" s="7" t="n"/>
      <c r="E92" s="7" t="n"/>
      <c r="F92" s="5" t="n"/>
      <c r="G92" s="5" t="n"/>
      <c r="H92" s="5" t="n"/>
      <c r="I92" s="8" t="n"/>
      <c r="J92" s="5" t="n"/>
      <c r="K92" s="5" t="n"/>
      <c r="L92" s="6" t="n"/>
      <c r="M92" s="6" t="n"/>
      <c r="N92" s="5" t="n"/>
      <c r="O92" s="9" t="n"/>
      <c r="P92" s="10">
        <f>IF('Candidatures'!$B92="","",'Candidatures'!$B$1-'Candidatures'!$B92)</f>
        <v/>
      </c>
      <c r="Q92" s="11">
        <f>IF('Candidatures'!$A92="","",IF(OR('Candidatures'!$J92="Offre reçue",'Candidatures'!$J92="Acceptée",'Candidatures'!$J92="Refusée",'Candidatures'!$J92="Abandonnée"),"À jour",IF('Candidatures'!$M92="","À planifier",IF('Candidatures'!$M92&lt;='Candidatures'!$B$1,"Relance à faire","À jour"))))</f>
        <v/>
      </c>
      <c r="R92" s="7" t="n"/>
    </row>
    <row r="93">
      <c r="A93" s="5" t="n"/>
      <c r="B93" s="6" t="n"/>
      <c r="C93" s="7" t="n"/>
      <c r="D93" s="7" t="n"/>
      <c r="E93" s="7" t="n"/>
      <c r="F93" s="5" t="n"/>
      <c r="G93" s="5" t="n"/>
      <c r="H93" s="5" t="n"/>
      <c r="I93" s="8" t="n"/>
      <c r="J93" s="5" t="n"/>
      <c r="K93" s="5" t="n"/>
      <c r="L93" s="6" t="n"/>
      <c r="M93" s="6" t="n"/>
      <c r="N93" s="5" t="n"/>
      <c r="O93" s="9" t="n"/>
      <c r="P93" s="12">
        <f>IF('Candidatures'!$B93="","",'Candidatures'!$B$1-'Candidatures'!$B93)</f>
        <v/>
      </c>
      <c r="Q93" s="13">
        <f>IF('Candidatures'!$A93="","",IF(OR('Candidatures'!$J93="Offre reçue",'Candidatures'!$J93="Acceptée",'Candidatures'!$J93="Refusée",'Candidatures'!$J93="Abandonnée"),"À jour",IF('Candidatures'!$M93="","À planifier",IF('Candidatures'!$M93&lt;='Candidatures'!$B$1,"Relance à faire","À jour"))))</f>
        <v/>
      </c>
      <c r="R93" s="7" t="n"/>
    </row>
    <row r="94">
      <c r="A94" s="5" t="n"/>
      <c r="B94" s="6" t="n"/>
      <c r="C94" s="7" t="n"/>
      <c r="D94" s="7" t="n"/>
      <c r="E94" s="7" t="n"/>
      <c r="F94" s="5" t="n"/>
      <c r="G94" s="5" t="n"/>
      <c r="H94" s="5" t="n"/>
      <c r="I94" s="8" t="n"/>
      <c r="J94" s="5" t="n"/>
      <c r="K94" s="5" t="n"/>
      <c r="L94" s="6" t="n"/>
      <c r="M94" s="6" t="n"/>
      <c r="N94" s="5" t="n"/>
      <c r="O94" s="9" t="n"/>
      <c r="P94" s="10">
        <f>IF('Candidatures'!$B94="","",'Candidatures'!$B$1-'Candidatures'!$B94)</f>
        <v/>
      </c>
      <c r="Q94" s="11">
        <f>IF('Candidatures'!$A94="","",IF(OR('Candidatures'!$J94="Offre reçue",'Candidatures'!$J94="Acceptée",'Candidatures'!$J94="Refusée",'Candidatures'!$J94="Abandonnée"),"À jour",IF('Candidatures'!$M94="","À planifier",IF('Candidatures'!$M94&lt;='Candidatures'!$B$1,"Relance à faire","À jour"))))</f>
        <v/>
      </c>
      <c r="R94" s="7" t="n"/>
    </row>
    <row r="95">
      <c r="A95" s="5" t="n"/>
      <c r="B95" s="6" t="n"/>
      <c r="C95" s="7" t="n"/>
      <c r="D95" s="7" t="n"/>
      <c r="E95" s="7" t="n"/>
      <c r="F95" s="5" t="n"/>
      <c r="G95" s="5" t="n"/>
      <c r="H95" s="5" t="n"/>
      <c r="I95" s="8" t="n"/>
      <c r="J95" s="5" t="n"/>
      <c r="K95" s="5" t="n"/>
      <c r="L95" s="6" t="n"/>
      <c r="M95" s="6" t="n"/>
      <c r="N95" s="5" t="n"/>
      <c r="O95" s="9" t="n"/>
      <c r="P95" s="12">
        <f>IF('Candidatures'!$B95="","",'Candidatures'!$B$1-'Candidatures'!$B95)</f>
        <v/>
      </c>
      <c r="Q95" s="13">
        <f>IF('Candidatures'!$A95="","",IF(OR('Candidatures'!$J95="Offre reçue",'Candidatures'!$J95="Acceptée",'Candidatures'!$J95="Refusée",'Candidatures'!$J95="Abandonnée"),"À jour",IF('Candidatures'!$M95="","À planifier",IF('Candidatures'!$M95&lt;='Candidatures'!$B$1,"Relance à faire","À jour"))))</f>
        <v/>
      </c>
      <c r="R95" s="7" t="n"/>
    </row>
    <row r="96">
      <c r="A96" s="5" t="n"/>
      <c r="B96" s="6" t="n"/>
      <c r="C96" s="7" t="n"/>
      <c r="D96" s="7" t="n"/>
      <c r="E96" s="7" t="n"/>
      <c r="F96" s="5" t="n"/>
      <c r="G96" s="5" t="n"/>
      <c r="H96" s="5" t="n"/>
      <c r="I96" s="8" t="n"/>
      <c r="J96" s="5" t="n"/>
      <c r="K96" s="5" t="n"/>
      <c r="L96" s="6" t="n"/>
      <c r="M96" s="6" t="n"/>
      <c r="N96" s="5" t="n"/>
      <c r="O96" s="9" t="n"/>
      <c r="P96" s="10">
        <f>IF('Candidatures'!$B96="","",'Candidatures'!$B$1-'Candidatures'!$B96)</f>
        <v/>
      </c>
      <c r="Q96" s="11">
        <f>IF('Candidatures'!$A96="","",IF(OR('Candidatures'!$J96="Offre reçue",'Candidatures'!$J96="Acceptée",'Candidatures'!$J96="Refusée",'Candidatures'!$J96="Abandonnée"),"À jour",IF('Candidatures'!$M96="","À planifier",IF('Candidatures'!$M96&lt;='Candidatures'!$B$1,"Relance à faire","À jour"))))</f>
        <v/>
      </c>
      <c r="R96" s="7" t="n"/>
    </row>
    <row r="97">
      <c r="A97" s="5" t="n"/>
      <c r="B97" s="6" t="n"/>
      <c r="C97" s="7" t="n"/>
      <c r="D97" s="7" t="n"/>
      <c r="E97" s="7" t="n"/>
      <c r="F97" s="5" t="n"/>
      <c r="G97" s="5" t="n"/>
      <c r="H97" s="5" t="n"/>
      <c r="I97" s="8" t="n"/>
      <c r="J97" s="5" t="n"/>
      <c r="K97" s="5" t="n"/>
      <c r="L97" s="6" t="n"/>
      <c r="M97" s="6" t="n"/>
      <c r="N97" s="5" t="n"/>
      <c r="O97" s="9" t="n"/>
      <c r="P97" s="12">
        <f>IF('Candidatures'!$B97="","",'Candidatures'!$B$1-'Candidatures'!$B97)</f>
        <v/>
      </c>
      <c r="Q97" s="13">
        <f>IF('Candidatures'!$A97="","",IF(OR('Candidatures'!$J97="Offre reçue",'Candidatures'!$J97="Acceptée",'Candidatures'!$J97="Refusée",'Candidatures'!$J97="Abandonnée"),"À jour",IF('Candidatures'!$M97="","À planifier",IF('Candidatures'!$M97&lt;='Candidatures'!$B$1,"Relance à faire","À jour"))))</f>
        <v/>
      </c>
      <c r="R97" s="7" t="n"/>
    </row>
    <row r="98">
      <c r="A98" s="5" t="n"/>
      <c r="B98" s="6" t="n"/>
      <c r="C98" s="7" t="n"/>
      <c r="D98" s="7" t="n"/>
      <c r="E98" s="7" t="n"/>
      <c r="F98" s="5" t="n"/>
      <c r="G98" s="5" t="n"/>
      <c r="H98" s="5" t="n"/>
      <c r="I98" s="8" t="n"/>
      <c r="J98" s="5" t="n"/>
      <c r="K98" s="5" t="n"/>
      <c r="L98" s="6" t="n"/>
      <c r="M98" s="6" t="n"/>
      <c r="N98" s="5" t="n"/>
      <c r="O98" s="9" t="n"/>
      <c r="P98" s="10">
        <f>IF('Candidatures'!$B98="","",'Candidatures'!$B$1-'Candidatures'!$B98)</f>
        <v/>
      </c>
      <c r="Q98" s="11">
        <f>IF('Candidatures'!$A98="","",IF(OR('Candidatures'!$J98="Offre reçue",'Candidatures'!$J98="Acceptée",'Candidatures'!$J98="Refusée",'Candidatures'!$J98="Abandonnée"),"À jour",IF('Candidatures'!$M98="","À planifier",IF('Candidatures'!$M98&lt;='Candidatures'!$B$1,"Relance à faire","À jour"))))</f>
        <v/>
      </c>
      <c r="R98" s="7" t="n"/>
    </row>
    <row r="99">
      <c r="A99" s="5" t="n"/>
      <c r="B99" s="6" t="n"/>
      <c r="C99" s="7" t="n"/>
      <c r="D99" s="7" t="n"/>
      <c r="E99" s="7" t="n"/>
      <c r="F99" s="5" t="n"/>
      <c r="G99" s="5" t="n"/>
      <c r="H99" s="5" t="n"/>
      <c r="I99" s="8" t="n"/>
      <c r="J99" s="5" t="n"/>
      <c r="K99" s="5" t="n"/>
      <c r="L99" s="6" t="n"/>
      <c r="M99" s="6" t="n"/>
      <c r="N99" s="5" t="n"/>
      <c r="O99" s="9" t="n"/>
      <c r="P99" s="12">
        <f>IF('Candidatures'!$B99="","",'Candidatures'!$B$1-'Candidatures'!$B99)</f>
        <v/>
      </c>
      <c r="Q99" s="13">
        <f>IF('Candidatures'!$A99="","",IF(OR('Candidatures'!$J99="Offre reçue",'Candidatures'!$J99="Acceptée",'Candidatures'!$J99="Refusée",'Candidatures'!$J99="Abandonnée"),"À jour",IF('Candidatures'!$M99="","À planifier",IF('Candidatures'!$M99&lt;='Candidatures'!$B$1,"Relance à faire","À jour"))))</f>
        <v/>
      </c>
      <c r="R99" s="7" t="n"/>
    </row>
    <row r="100">
      <c r="A100" s="5" t="n"/>
      <c r="B100" s="6" t="n"/>
      <c r="C100" s="7" t="n"/>
      <c r="D100" s="7" t="n"/>
      <c r="E100" s="7" t="n"/>
      <c r="F100" s="5" t="n"/>
      <c r="G100" s="5" t="n"/>
      <c r="H100" s="5" t="n"/>
      <c r="I100" s="8" t="n"/>
      <c r="J100" s="5" t="n"/>
      <c r="K100" s="5" t="n"/>
      <c r="L100" s="6" t="n"/>
      <c r="M100" s="6" t="n"/>
      <c r="N100" s="5" t="n"/>
      <c r="O100" s="9" t="n"/>
      <c r="P100" s="10">
        <f>IF('Candidatures'!$B100="","",'Candidatures'!$B$1-'Candidatures'!$B100)</f>
        <v/>
      </c>
      <c r="Q100" s="11">
        <f>IF('Candidatures'!$A100="","",IF(OR('Candidatures'!$J100="Offre reçue",'Candidatures'!$J100="Acceptée",'Candidatures'!$J100="Refusée",'Candidatures'!$J100="Abandonnée"),"À jour",IF('Candidatures'!$M100="","À planifier",IF('Candidatures'!$M100&lt;='Candidatures'!$B$1,"Relance à faire","À jour"))))</f>
        <v/>
      </c>
      <c r="R100" s="7" t="n"/>
    </row>
    <row r="101">
      <c r="A101" s="5" t="n"/>
      <c r="B101" s="6" t="n"/>
      <c r="C101" s="7" t="n"/>
      <c r="D101" s="7" t="n"/>
      <c r="E101" s="7" t="n"/>
      <c r="F101" s="5" t="n"/>
      <c r="G101" s="5" t="n"/>
      <c r="H101" s="5" t="n"/>
      <c r="I101" s="8" t="n"/>
      <c r="J101" s="5" t="n"/>
      <c r="K101" s="5" t="n"/>
      <c r="L101" s="6" t="n"/>
      <c r="M101" s="6" t="n"/>
      <c r="N101" s="5" t="n"/>
      <c r="O101" s="9" t="n"/>
      <c r="P101" s="12">
        <f>IF('Candidatures'!$B101="","",'Candidatures'!$B$1-'Candidatures'!$B101)</f>
        <v/>
      </c>
      <c r="Q101" s="13">
        <f>IF('Candidatures'!$A101="","",IF(OR('Candidatures'!$J101="Offre reçue",'Candidatures'!$J101="Acceptée",'Candidatures'!$J101="Refusée",'Candidatures'!$J101="Abandonnée"),"À jour",IF('Candidatures'!$M101="","À planifier",IF('Candidatures'!$M101&lt;='Candidatures'!$B$1,"Relance à faire","À jour"))))</f>
        <v/>
      </c>
      <c r="R101" s="7" t="n"/>
    </row>
    <row r="102">
      <c r="A102" s="5" t="n"/>
      <c r="B102" s="6" t="n"/>
      <c r="C102" s="7" t="n"/>
      <c r="D102" s="7" t="n"/>
      <c r="E102" s="7" t="n"/>
      <c r="F102" s="5" t="n"/>
      <c r="G102" s="5" t="n"/>
      <c r="H102" s="5" t="n"/>
      <c r="I102" s="8" t="n"/>
      <c r="J102" s="5" t="n"/>
      <c r="K102" s="5" t="n"/>
      <c r="L102" s="6" t="n"/>
      <c r="M102" s="6" t="n"/>
      <c r="N102" s="5" t="n"/>
      <c r="O102" s="9" t="n"/>
      <c r="P102" s="10">
        <f>IF('Candidatures'!$B102="","",'Candidatures'!$B$1-'Candidatures'!$B102)</f>
        <v/>
      </c>
      <c r="Q102" s="11">
        <f>IF('Candidatures'!$A102="","",IF(OR('Candidatures'!$J102="Offre reçue",'Candidatures'!$J102="Acceptée",'Candidatures'!$J102="Refusée",'Candidatures'!$J102="Abandonnée"),"À jour",IF('Candidatures'!$M102="","À planifier",IF('Candidatures'!$M102&lt;='Candidatures'!$B$1,"Relance à faire","À jour"))))</f>
        <v/>
      </c>
      <c r="R102" s="7" t="n"/>
    </row>
    <row r="103">
      <c r="A103" s="5" t="n"/>
      <c r="B103" s="6" t="n"/>
      <c r="C103" s="7" t="n"/>
      <c r="D103" s="7" t="n"/>
      <c r="E103" s="7" t="n"/>
      <c r="F103" s="5" t="n"/>
      <c r="G103" s="5" t="n"/>
      <c r="H103" s="5" t="n"/>
      <c r="I103" s="8" t="n"/>
      <c r="J103" s="5" t="n"/>
      <c r="K103" s="5" t="n"/>
      <c r="L103" s="6" t="n"/>
      <c r="M103" s="6" t="n"/>
      <c r="N103" s="5" t="n"/>
      <c r="O103" s="9" t="n"/>
      <c r="P103" s="12">
        <f>IF('Candidatures'!$B103="","",'Candidatures'!$B$1-'Candidatures'!$B103)</f>
        <v/>
      </c>
      <c r="Q103" s="13">
        <f>IF('Candidatures'!$A103="","",IF(OR('Candidatures'!$J103="Offre reçue",'Candidatures'!$J103="Acceptée",'Candidatures'!$J103="Refusée",'Candidatures'!$J103="Abandonnée"),"À jour",IF('Candidatures'!$M103="","À planifier",IF('Candidatures'!$M103&lt;='Candidatures'!$B$1,"Relance à faire","À jour"))))</f>
        <v/>
      </c>
      <c r="R103" s="7" t="n"/>
    </row>
  </sheetData>
  <autoFilter ref="A3:R103"/>
  <conditionalFormatting sqref="O4:O103">
    <cfRule type="cellIs" priority="1" operator="greaterThanOrEqual" dxfId="0">
      <formula>0.75</formula>
    </cfRule>
    <cfRule type="cellIs" priority="2" operator="lessThan" dxfId="1">
      <formula>0.50</formula>
    </cfRule>
  </conditionalFormatting>
  <conditionalFormatting sqref="J4:J103">
    <cfRule type="cellIs" priority="3" operator="equal" dxfId="0">
      <formula>"Acceptée"</formula>
    </cfRule>
    <cfRule type="cellIs" priority="4" operator="equal" dxfId="1">
      <formula>"Refusée"</formula>
    </cfRule>
    <cfRule type="cellIs" priority="5" operator="equal" dxfId="1">
      <formula>"Abandonnée"</formula>
    </cfRule>
  </conditionalFormatting>
  <conditionalFormatting sqref="Q4:Q103">
    <cfRule type="cellIs" priority="6" operator="equal" dxfId="1">
      <formula>"Relance à faire"</formula>
    </cfRule>
    <cfRule type="cellIs" priority="7" operator="equal" dxfId="2">
      <formula>"À planifier"</formula>
    </cfRule>
  </conditionalFormatting>
  <dataValidations count="6">
    <dataValidation sqref="G4:G103" showErrorMessage="1" showInputMessage="1" allowBlank="1" errorTitle="Source non valide" error="Sélectionnez une source dans la liste proposée." promptTitle="Source de candidature" prompt="Choisissez la source utilisée pour cette candidature." type="list">
      <formula1>'Listes et instructions'!$A$4:$A$9</formula1>
    </dataValidation>
    <dataValidation sqref="H4:H103" showErrorMessage="1" showInputMessage="1" allowBlank="1" errorTitle="Type de contrat non valide" error="Sélectionnez un type de contrat dans la liste proposée." type="list">
      <formula1>'Listes et instructions'!$B$4:$B$8</formula1>
    </dataValidation>
    <dataValidation sqref="J4:J103" showErrorMessage="1" showInputMessage="1" allowBlank="1" errorTitle="Statut non valide" error="Sélectionnez un statut dans la liste proposée." type="list">
      <formula1>'Listes et instructions'!$C$4:$C$11</formula1>
    </dataValidation>
    <dataValidation sqref="K4:K103" showErrorMessage="1" showInputMessage="1" allowBlank="1" errorTitle="Étape non valide" error="Sélectionnez une étape dans la liste proposée." type="list">
      <formula1>'Listes et instructions'!$D$4:$D$10</formula1>
    </dataValidation>
    <dataValidation sqref="N4:N103" showErrorMessage="1" showInputMessage="1" allowBlank="1" errorTitle="Action non valide" error="Sélectionnez une action dans la liste proposée." type="list">
      <formula1>'Listes et instructions'!$E$4:$E$9</formula1>
    </dataValidation>
    <dataValidation sqref="O4:O103" showErrorMessage="1" showInputMessage="1" allowBlank="1" errorTitle="Score non valide" error="Saisissez un score compris entre 0 % et 100 %." promptTitle="Score d'adéquation" prompt="Le score est exprimé en pourcentage." type="decimal" operator="between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891B2"/>
    <outlinePr summaryBelow="1" summaryRight="1"/>
    <pageSetUpPr/>
  </sheetPr>
  <dimension ref="A1:Q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22" customWidth="1" min="3" max="3"/>
    <col width="11" customWidth="1" min="4" max="4"/>
    <col width="25" customWidth="1" min="5" max="5"/>
    <col width="14" customWidth="1" min="6" max="6"/>
    <col width="21" customWidth="1" min="7" max="7"/>
    <col width="4" customWidth="1" min="8" max="8"/>
    <col width="19" customWidth="1" min="9" max="9"/>
    <col width="1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</cols>
  <sheetData>
    <row r="1" ht="28" customHeight="1">
      <c r="A1" s="14" t="inlineStr">
        <is>
          <t>Tableau de bord — suivi hebdomadaire des candidatures</t>
        </is>
      </c>
    </row>
    <row r="3">
      <c r="A3" s="15" t="inlineStr">
        <is>
          <t>Indicateur</t>
        </is>
      </c>
      <c r="B3" s="15" t="inlineStr">
        <is>
          <t>Valeur</t>
        </is>
      </c>
    </row>
    <row r="4">
      <c r="A4" s="16" t="inlineStr">
        <is>
          <t>Nombre total de candidatures</t>
        </is>
      </c>
      <c r="B4" s="17">
        <f>COUNTA('Candidatures'!$A$4:$A$103)</f>
        <v/>
      </c>
    </row>
    <row r="5">
      <c r="A5" s="16" t="inlineStr">
        <is>
          <t>Candidatures en cours</t>
        </is>
      </c>
      <c r="B5" s="17">
        <f>COUNTIF('Candidatures'!$J$4:$J$103,"En cours")</f>
        <v/>
      </c>
    </row>
    <row r="6">
      <c r="A6" s="16" t="inlineStr">
        <is>
          <t>Entretiens obtenus</t>
        </is>
      </c>
      <c r="B6" s="17">
        <f>COUNTIF('Candidatures'!$J$4:$J$103,"Entretien")</f>
        <v/>
      </c>
    </row>
    <row r="7">
      <c r="A7" s="16" t="inlineStr">
        <is>
          <t>Offres reçues</t>
        </is>
      </c>
      <c r="B7" s="17">
        <f>COUNTIF('Candidatures'!$J$4:$J$103,"Offre reçue")</f>
        <v/>
      </c>
    </row>
    <row r="8">
      <c r="A8" s="16" t="inlineStr">
        <is>
          <t>Candidatures acceptées</t>
        </is>
      </c>
      <c r="B8" s="17">
        <f>COUNTIF('Candidatures'!$J$4:$J$103,"Acceptée")</f>
        <v/>
      </c>
    </row>
    <row r="9">
      <c r="A9" s="16" t="inlineStr">
        <is>
          <t>Taux de réponse</t>
        </is>
      </c>
      <c r="B9" s="18">
        <f>IFERROR((COUNTIF('Candidatures'!$J$4:$J$103,"Entretien")+COUNTIF('Candidatures'!$J$4:$J$103,"Offre reçue")+COUNTIF('Candidatures'!$J$4:$J$103,"Acceptée"))/COUNTA('Candidatures'!$A$4:$A$103),0)</f>
        <v/>
      </c>
    </row>
    <row r="10">
      <c r="A10" s="16" t="inlineStr">
        <is>
          <t>Score moyen d’adéquation</t>
        </is>
      </c>
      <c r="B10" s="18">
        <f>IFERROR(AVERAGE('Candidatures'!$O$4:$O$103),0)</f>
        <v/>
      </c>
    </row>
    <row r="11">
      <c r="A11" s="16" t="inlineStr">
        <is>
          <t>Salaire moyen souhaité</t>
        </is>
      </c>
      <c r="B11" s="19">
        <f>IFERROR(AVERAGE('Candidatures'!$I$4:$I$103),0)</f>
        <v/>
      </c>
    </row>
    <row r="12">
      <c r="A12" s="16" t="inlineStr">
        <is>
          <t>Relances à faire</t>
        </is>
      </c>
      <c r="B12" s="17">
        <f>COUNTIF('Candidatures'!$Q$4:$Q$103,"Relance à faire")</f>
        <v/>
      </c>
    </row>
    <row r="14">
      <c r="A14" s="15" t="inlineStr">
        <is>
          <t>Statut</t>
        </is>
      </c>
      <c r="B14" s="15" t="inlineStr">
        <is>
          <t>Nombre</t>
        </is>
      </c>
      <c r="C14" s="15" t="inlineStr">
        <is>
          <t>Pourcentage du total</t>
        </is>
      </c>
      <c r="D14" s="15" t="inlineStr">
        <is>
          <t>Repère</t>
        </is>
      </c>
      <c r="E14" s="15" t="inlineStr">
        <is>
          <t>Source</t>
        </is>
      </c>
      <c r="F14" s="15" t="inlineStr">
        <is>
          <t>Nombre</t>
        </is>
      </c>
      <c r="G14" s="15" t="inlineStr">
        <is>
          <t>Pourcentage du total</t>
        </is>
      </c>
      <c r="I14" s="15" t="inlineStr">
        <is>
          <t>Ville</t>
        </is>
      </c>
      <c r="J14" s="15" t="inlineStr">
        <is>
          <t>Nombre</t>
        </is>
      </c>
    </row>
    <row r="15">
      <c r="A15" s="20" t="inlineStr">
        <is>
          <t>À contacter</t>
        </is>
      </c>
      <c r="B15" s="11">
        <f>COUNTIF('Candidatures'!$J$4:$J$103,$A15)</f>
        <v/>
      </c>
      <c r="C15" s="21">
        <f>IFERROR($B15/$B$23,0)</f>
        <v/>
      </c>
      <c r="D15" s="11" t="n">
        <v>1</v>
      </c>
      <c r="E15" s="20">
        <f>IFERROR(VLOOKUP($D15,'Listes et instructions'!$H$4:$I$9,2,FALSE),"")</f>
        <v/>
      </c>
      <c r="F15" s="11">
        <f>COUNTIF('Candidatures'!$G$4:$G$103,$E15)</f>
        <v/>
      </c>
      <c r="G15" s="21">
        <f>IFERROR($F15/$F$21,0)</f>
        <v/>
      </c>
      <c r="I15" s="20" t="inlineStr">
        <is>
          <t>Paris</t>
        </is>
      </c>
      <c r="J15" s="11">
        <f>COUNTIF('Candidatures'!$F$4:$F$103,$I15)</f>
        <v/>
      </c>
    </row>
    <row r="16">
      <c r="A16" s="22" t="inlineStr">
        <is>
          <t>Candidature envoyée</t>
        </is>
      </c>
      <c r="B16" s="13">
        <f>COUNTIF('Candidatures'!$J$4:$J$103,$A16)</f>
        <v/>
      </c>
      <c r="C16" s="23">
        <f>IFERROR($B16/$B$23,0)</f>
        <v/>
      </c>
      <c r="D16" s="13" t="n">
        <v>2</v>
      </c>
      <c r="E16" s="22">
        <f>IFERROR(VLOOKUP($D16,'Listes et instructions'!$H$4:$I$9,2,FALSE),"")</f>
        <v/>
      </c>
      <c r="F16" s="13">
        <f>COUNTIF('Candidatures'!$G$4:$G$103,$E16)</f>
        <v/>
      </c>
      <c r="G16" s="23">
        <f>IFERROR($F16/$F$21,0)</f>
        <v/>
      </c>
      <c r="I16" s="22" t="inlineStr">
        <is>
          <t>Lyon</t>
        </is>
      </c>
      <c r="J16" s="13">
        <f>COUNTIF('Candidatures'!$F$4:$F$103,$I16)</f>
        <v/>
      </c>
    </row>
    <row r="17">
      <c r="A17" s="20" t="inlineStr">
        <is>
          <t>En cours</t>
        </is>
      </c>
      <c r="B17" s="11">
        <f>COUNTIF('Candidatures'!$J$4:$J$103,$A17)</f>
        <v/>
      </c>
      <c r="C17" s="21">
        <f>IFERROR($B17/$B$23,0)</f>
        <v/>
      </c>
      <c r="D17" s="11" t="n">
        <v>3</v>
      </c>
      <c r="E17" s="20">
        <f>IFERROR(VLOOKUP($D17,'Listes et instructions'!$H$4:$I$9,2,FALSE),"")</f>
        <v/>
      </c>
      <c r="F17" s="11">
        <f>COUNTIF('Candidatures'!$G$4:$G$103,$E17)</f>
        <v/>
      </c>
      <c r="G17" s="21">
        <f>IFERROR($F17/$F$21,0)</f>
        <v/>
      </c>
      <c r="I17" s="20" t="inlineStr">
        <is>
          <t>Nantes</t>
        </is>
      </c>
      <c r="J17" s="11">
        <f>COUNTIF('Candidatures'!$F$4:$F$103,$I17)</f>
        <v/>
      </c>
    </row>
    <row r="18">
      <c r="A18" s="22" t="inlineStr">
        <is>
          <t>Entretien</t>
        </is>
      </c>
      <c r="B18" s="13">
        <f>COUNTIF('Candidatures'!$J$4:$J$103,$A18)</f>
        <v/>
      </c>
      <c r="C18" s="23">
        <f>IFERROR($B18/$B$23,0)</f>
        <v/>
      </c>
      <c r="D18" s="13" t="n">
        <v>4</v>
      </c>
      <c r="E18" s="22">
        <f>IFERROR(VLOOKUP($D18,'Listes et instructions'!$H$4:$I$9,2,FALSE),"")</f>
        <v/>
      </c>
      <c r="F18" s="13">
        <f>COUNTIF('Candidatures'!$G$4:$G$103,$E18)</f>
        <v/>
      </c>
      <c r="G18" s="23">
        <f>IFERROR($F18/$F$21,0)</f>
        <v/>
      </c>
      <c r="I18" s="22" t="inlineStr">
        <is>
          <t>Toulouse</t>
        </is>
      </c>
      <c r="J18" s="13">
        <f>COUNTIF('Candidatures'!$F$4:$F$103,$I18)</f>
        <v/>
      </c>
    </row>
    <row r="19">
      <c r="A19" s="20" t="inlineStr">
        <is>
          <t>Offre reçue</t>
        </is>
      </c>
      <c r="B19" s="11">
        <f>COUNTIF('Candidatures'!$J$4:$J$103,$A19)</f>
        <v/>
      </c>
      <c r="C19" s="21">
        <f>IFERROR($B19/$B$23,0)</f>
        <v/>
      </c>
      <c r="D19" s="11" t="n">
        <v>5</v>
      </c>
      <c r="E19" s="20">
        <f>IFERROR(VLOOKUP($D19,'Listes et instructions'!$H$4:$I$9,2,FALSE),"")</f>
        <v/>
      </c>
      <c r="F19" s="11">
        <f>COUNTIF('Candidatures'!$G$4:$G$103,$E19)</f>
        <v/>
      </c>
      <c r="G19" s="21">
        <f>IFERROR($F19/$F$21,0)</f>
        <v/>
      </c>
      <c r="I19" s="20" t="inlineStr">
        <is>
          <t>Bordeaux</t>
        </is>
      </c>
      <c r="J19" s="11">
        <f>COUNTIF('Candidatures'!$F$4:$F$103,$I19)</f>
        <v/>
      </c>
    </row>
    <row r="20">
      <c r="A20" s="22" t="inlineStr">
        <is>
          <t>Acceptée</t>
        </is>
      </c>
      <c r="B20" s="13">
        <f>COUNTIF('Candidatures'!$J$4:$J$103,$A20)</f>
        <v/>
      </c>
      <c r="C20" s="23">
        <f>IFERROR($B20/$B$23,0)</f>
        <v/>
      </c>
      <c r="D20" s="13" t="n">
        <v>6</v>
      </c>
      <c r="E20" s="22">
        <f>IFERROR(VLOOKUP($D20,'Listes et instructions'!$H$4:$I$9,2,FALSE),"")</f>
        <v/>
      </c>
      <c r="F20" s="13">
        <f>COUNTIF('Candidatures'!$G$4:$G$103,$E20)</f>
        <v/>
      </c>
      <c r="G20" s="23">
        <f>IFERROR($F20/$F$21,0)</f>
        <v/>
      </c>
      <c r="I20" s="22" t="inlineStr">
        <is>
          <t>Lille</t>
        </is>
      </c>
      <c r="J20" s="13">
        <f>COUNTIF('Candidatures'!$F$4:$F$103,$I20)</f>
        <v/>
      </c>
    </row>
    <row r="21">
      <c r="A21" s="20" t="inlineStr">
        <is>
          <t>Refusée</t>
        </is>
      </c>
      <c r="B21" s="11">
        <f>COUNTIF('Candidatures'!$J$4:$J$103,$A21)</f>
        <v/>
      </c>
      <c r="C21" s="21">
        <f>IFERROR($B21/$B$23,0)</f>
        <v/>
      </c>
      <c r="D21" s="17" t="inlineStr">
        <is>
          <t>Total</t>
        </is>
      </c>
      <c r="E21" s="17" t="n"/>
      <c r="F21" s="17">
        <f>SUM($F$15:$F$20)</f>
        <v/>
      </c>
      <c r="G21" s="18">
        <f>IFERROR($F$21/$F$21,0)</f>
        <v/>
      </c>
      <c r="I21" s="20" t="inlineStr">
        <is>
          <t>Strasbourg</t>
        </is>
      </c>
      <c r="J21" s="11">
        <f>COUNTIF('Candidatures'!$F$4:$F$103,$I21)</f>
        <v/>
      </c>
    </row>
    <row r="22">
      <c r="A22" s="22" t="inlineStr">
        <is>
          <t>Abandonnée</t>
        </is>
      </c>
      <c r="B22" s="13">
        <f>COUNTIF('Candidatures'!$J$4:$J$103,$A22)</f>
        <v/>
      </c>
      <c r="C22" s="23">
        <f>IFERROR($B22/$B$23,0)</f>
        <v/>
      </c>
      <c r="I22" s="22" t="inlineStr">
        <is>
          <t>Marseille</t>
        </is>
      </c>
      <c r="J22" s="13">
        <f>COUNTIF('Candidatures'!$F$4:$F$103,$I22)</f>
        <v/>
      </c>
    </row>
    <row r="23">
      <c r="A23" s="24" t="inlineStr">
        <is>
          <t>Total</t>
        </is>
      </c>
      <c r="B23" s="17">
        <f>SUM($B$15:$B$22)</f>
        <v/>
      </c>
      <c r="C23" s="18">
        <f>IFERROR($B$23/$B$23,0)</f>
        <v/>
      </c>
      <c r="I23" s="20" t="inlineStr">
        <is>
          <t>Nice</t>
        </is>
      </c>
      <c r="J23" s="11">
        <f>COUNTIF('Candidatures'!$F$4:$F$103,$I23)</f>
        <v/>
      </c>
    </row>
    <row r="24">
      <c r="I24" s="22" t="inlineStr">
        <is>
          <t>Rennes</t>
        </is>
      </c>
      <c r="J24" s="13">
        <f>COUNTIF('Candidatures'!$F$4:$F$103,$I24)</f>
        <v/>
      </c>
    </row>
    <row r="25">
      <c r="I25" s="17" t="inlineStr">
        <is>
          <t>Total</t>
        </is>
      </c>
      <c r="J25" s="17">
        <f>SUM($J$15:$J$24)</f>
        <v/>
      </c>
    </row>
  </sheetData>
  <mergeCells count="1">
    <mergeCell ref="A1:Q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BE123C"/>
    <outlinePr summaryBelow="1" summaryRight="1"/>
    <pageSetUpPr/>
  </sheetPr>
  <dimension ref="A1:I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20" customWidth="1" min="2" max="2"/>
    <col width="24" customWidth="1" min="3" max="3"/>
    <col width="24" customWidth="1" min="4" max="4"/>
    <col width="25" customWidth="1" min="5" max="5"/>
    <col width="72" customWidth="1" min="6" max="6"/>
    <col width="4" customWidth="1" min="7" max="7"/>
    <col width="11" customWidth="1" min="8" max="8"/>
    <col width="27" customWidth="1" min="9" max="9"/>
  </cols>
  <sheetData>
    <row r="1" ht="28" customHeight="1">
      <c r="A1" s="14" t="inlineStr">
        <is>
          <t>Listes de validation et instructions de suivi</t>
        </is>
      </c>
    </row>
    <row r="3">
      <c r="A3" s="15" t="inlineStr">
        <is>
          <t>Source</t>
        </is>
      </c>
      <c r="B3" s="15" t="inlineStr">
        <is>
          <t>Type de contrat</t>
        </is>
      </c>
      <c r="C3" s="15" t="inlineStr">
        <is>
          <t>Statut</t>
        </is>
      </c>
      <c r="D3" s="15" t="inlineStr">
        <is>
          <t>Étape actuelle</t>
        </is>
      </c>
      <c r="E3" s="15" t="inlineStr">
        <is>
          <t>Prochaine action</t>
        </is>
      </c>
      <c r="F3" s="15" t="inlineStr">
        <is>
          <t>Consignes de suivi</t>
        </is>
      </c>
      <c r="G3" s="15" t="inlineStr"/>
      <c r="H3" s="15" t="inlineStr">
        <is>
          <t>Repère</t>
        </is>
      </c>
      <c r="I3" s="15" t="inlineStr">
        <is>
          <t>Source pour synthèse</t>
        </is>
      </c>
    </row>
    <row r="4">
      <c r="A4" s="20" t="inlineStr">
        <is>
          <t>LinkedIn</t>
        </is>
      </c>
      <c r="B4" s="20" t="inlineStr">
        <is>
          <t>CDI</t>
        </is>
      </c>
      <c r="C4" s="20" t="inlineStr">
        <is>
          <t>À contacter</t>
        </is>
      </c>
      <c r="D4" s="20" t="inlineStr">
        <is>
          <t>CV envoyé</t>
        </is>
      </c>
      <c r="E4" s="20" t="inlineStr">
        <is>
          <t>Relancer par e-mail</t>
        </is>
      </c>
      <c r="F4" s="20" t="inlineStr">
        <is>
          <t>Mettre à jour le statut après chaque échange.</t>
        </is>
      </c>
      <c r="H4" s="11" t="n">
        <v>1</v>
      </c>
      <c r="I4" s="20" t="inlineStr">
        <is>
          <t>LinkedIn</t>
        </is>
      </c>
    </row>
    <row r="5">
      <c r="A5" s="22" t="inlineStr">
        <is>
          <t>France Travail</t>
        </is>
      </c>
      <c r="B5" s="22" t="inlineStr">
        <is>
          <t>CDD</t>
        </is>
      </c>
      <c r="C5" s="22" t="inlineStr">
        <is>
          <t>Candidature envoyée</t>
        </is>
      </c>
      <c r="D5" s="22" t="inlineStr">
        <is>
          <t>Préqualification RH</t>
        </is>
      </c>
      <c r="E5" s="22" t="inlineStr">
        <is>
          <t>Appeler le recruteur</t>
        </is>
      </c>
      <c r="F5" s="22" t="inlineStr">
        <is>
          <t>Renseigner une date de relance pour toute candidature active.</t>
        </is>
      </c>
      <c r="H5" s="13" t="n">
        <v>2</v>
      </c>
      <c r="I5" s="22" t="inlineStr">
        <is>
          <t>France Travail</t>
        </is>
      </c>
    </row>
    <row r="6">
      <c r="A6" s="20" t="inlineStr">
        <is>
          <t>Indeed</t>
        </is>
      </c>
      <c r="B6" s="20" t="inlineStr">
        <is>
          <t>Alternance</t>
        </is>
      </c>
      <c r="C6" s="20" t="inlineStr">
        <is>
          <t>En cours</t>
        </is>
      </c>
      <c r="D6" s="20" t="inlineStr">
        <is>
          <t>Entretien RH</t>
        </is>
      </c>
      <c r="E6" s="20" t="inlineStr">
        <is>
          <t>Préparer entretien</t>
        </is>
      </c>
      <c r="F6" s="20" t="inlineStr">
        <is>
          <t>Utiliser les filtres pour afficher les relances urgentes.</t>
        </is>
      </c>
      <c r="H6" s="11" t="n">
        <v>3</v>
      </c>
      <c r="I6" s="20" t="inlineStr">
        <is>
          <t>Indeed</t>
        </is>
      </c>
    </row>
    <row r="7">
      <c r="A7" s="22" t="inlineStr">
        <is>
          <t>Site entreprise</t>
        </is>
      </c>
      <c r="B7" s="22" t="inlineStr">
        <is>
          <t>Stage</t>
        </is>
      </c>
      <c r="C7" s="22" t="inlineStr">
        <is>
          <t>Entretien</t>
        </is>
      </c>
      <c r="D7" s="22" t="inlineStr">
        <is>
          <t>Entretien manager</t>
        </is>
      </c>
      <c r="E7" s="22" t="inlineStr">
        <is>
          <t>Envoyer portfolio</t>
        </is>
      </c>
      <c r="F7" s="22" t="inlineStr">
        <is>
          <t>Les scores sont exprimés en pourcentage.</t>
        </is>
      </c>
      <c r="H7" s="13" t="n">
        <v>4</v>
      </c>
      <c r="I7" s="22" t="inlineStr">
        <is>
          <t>Site entreprise</t>
        </is>
      </c>
    </row>
    <row r="8">
      <c r="A8" s="20" t="inlineStr">
        <is>
          <t>Cabinet de recrutement</t>
        </is>
      </c>
      <c r="B8" s="20" t="inlineStr">
        <is>
          <t>Freelance</t>
        </is>
      </c>
      <c r="C8" s="20" t="inlineStr">
        <is>
          <t>Offre reçue</t>
        </is>
      </c>
      <c r="D8" s="20" t="inlineStr">
        <is>
          <t>Test technique</t>
        </is>
      </c>
      <c r="E8" s="20" t="inlineStr">
        <is>
          <t>Attendre retour</t>
        </is>
      </c>
      <c r="F8" s="20" t="inlineStr">
        <is>
          <t>Ne pas saisir de données sensibles non nécessaires au recrutement, conformément au RGPD/CNIL.</t>
        </is>
      </c>
      <c r="H8" s="11" t="n">
        <v>5</v>
      </c>
      <c r="I8" s="20" t="inlineStr">
        <is>
          <t>Cabinet de recrutement</t>
        </is>
      </c>
    </row>
    <row r="9">
      <c r="A9" s="22" t="inlineStr">
        <is>
          <t>Réseau professionnel</t>
        </is>
      </c>
      <c r="B9" s="22" t="n"/>
      <c r="C9" s="22" t="inlineStr">
        <is>
          <t>Acceptée</t>
        </is>
      </c>
      <c r="D9" s="22" t="inlineStr">
        <is>
          <t>Références</t>
        </is>
      </c>
      <c r="E9" s="22" t="inlineStr">
        <is>
          <t>Aucune action</t>
        </is>
      </c>
      <c r="F9" s="22" t="n"/>
      <c r="H9" s="13" t="n">
        <v>6</v>
      </c>
      <c r="I9" s="22" t="inlineStr">
        <is>
          <t>Réseau professionnel</t>
        </is>
      </c>
    </row>
    <row r="10">
      <c r="A10" s="20" t="n"/>
      <c r="B10" s="20" t="n"/>
      <c r="C10" s="20" t="inlineStr">
        <is>
          <t>Refusée</t>
        </is>
      </c>
      <c r="D10" s="20" t="inlineStr">
        <is>
          <t>Décision finale</t>
        </is>
      </c>
      <c r="E10" s="20" t="n"/>
      <c r="F10" s="20" t="n"/>
    </row>
    <row r="11">
      <c r="A11" s="22" t="n"/>
      <c r="B11" s="22" t="n"/>
      <c r="C11" s="22" t="inlineStr">
        <is>
          <t>Abandonnée</t>
        </is>
      </c>
      <c r="D11" s="22" t="n"/>
      <c r="E11" s="22" t="n"/>
      <c r="F11" s="22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2026-09-07T09:08:04Z</dcterms:created>
  <dcterms:modified xmlns:dcterms="http://purl.org/dc/terms/" xmlns:xsi="http://www.w3.org/2001/XMLSchema-instance" xsi:type="dcterms:W3CDTF">2026-09-07T09:08:04Z</dcterms:modified>
</cp:coreProperties>
</file>