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factures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'Suivi factures'!$A$4:$P$104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\ ##0,00\ &quot;€&quot;"/>
    <numFmt numFmtId="166" formatCode="0,0 %"/>
    <numFmt numFmtId="167" formatCode="0 &quot;jour(s)&quot;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sz val="10"/>
    </font>
    <font>
      <name val="Aptos"/>
      <b val="1"/>
      <color rgb="00FFFFFF"/>
      <sz val="11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FFFBEB"/>
      </patternFill>
    </fill>
    <fill>
      <patternFill patternType="solid">
        <fgColor rgb="00FDF0F3"/>
      </patternFill>
    </fill>
    <fill>
      <patternFill patternType="solid">
        <fgColor rgb="00FFFFFF"/>
      </patternFill>
    </fill>
    <fill>
      <patternFill patternType="solid">
        <fgColor rgb="000891B2"/>
      </patternFill>
    </fill>
    <fill>
      <patternFill patternType="solid">
        <fgColor rgb="00BE123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49" fontId="0" fillId="3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right" vertical="center"/>
    </xf>
    <xf numFmtId="166" fontId="0" fillId="3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right" vertical="center"/>
    </xf>
    <xf numFmtId="0" fontId="0" fillId="4" borderId="1" applyAlignment="1" pivotButton="0" quotePrefix="0" xfId="0">
      <alignment horizontal="center" vertical="center"/>
    </xf>
    <xf numFmtId="167" fontId="0" fillId="4" borderId="1" applyAlignment="1" pivotButton="0" quotePrefix="0" xfId="0">
      <alignment horizontal="center" vertical="center"/>
    </xf>
    <xf numFmtId="166" fontId="0" fillId="0" borderId="0" pivotButton="0" quotePrefix="0" xfId="0"/>
    <xf numFmtId="165" fontId="0" fillId="5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/>
    </xf>
    <xf numFmtId="167" fontId="0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0" fillId="4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/>
    </xf>
    <xf numFmtId="165" fontId="0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sz val="10"/>
      </font>
      <fill>
        <patternFill patternType="solid">
          <fgColor rgb="00FFFBEB"/>
        </patternFill>
      </fill>
    </dxf>
    <dxf>
      <font>
        <name val="Aptos"/>
        <b val="1"/>
        <color rgb="00DC2626"/>
        <sz val="10"/>
      </font>
      <fill>
        <patternFill patternType="solid">
          <fgColor rgb="00FDF0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TTC par statut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bord'!C11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FBE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bord'!$A$12:$A$14</f>
            </numRef>
          </cat>
          <val>
            <numRef>
              <f>'Tableau de bord'!$C$12:$C$14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 TTC par fournisseur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'Suivi factures'!K4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solidFill>
                <a:srgbClr val="BE123C"/>
              </a:solidFill>
              <a:prstDash val="solid"/>
            </a:ln>
          </spPr>
          <cat>
            <numRef>
              <f>'Suivi factures'!$B$5:$B$104</f>
            </numRef>
          </cat>
          <val>
            <numRef>
              <f>'Suivi factures'!$K$5:$K$104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Fournisseurs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 (€)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Factures par jours de retard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'Suivi factures'!O4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solidFill>
                <a:srgbClr val="BE123C"/>
              </a:solidFill>
              <a:prstDash val="solid"/>
            </a:ln>
          </spPr>
          <cat>
            <numRef>
              <f>'Suivi factures'!$E$5:$E$104</f>
            </numRef>
          </cat>
          <val>
            <numRef>
              <f>'Suivi factures'!$O$5:$O$104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Jours de retard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N° facture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19</row>
      <rowOff>0</rowOff>
    </from>
    <ext cx="72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38</row>
      <rowOff>0</rowOff>
    </from>
    <ext cx="720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17" customWidth="1" min="3" max="3"/>
    <col width="16" customWidth="1" min="4" max="4"/>
    <col width="18" customWidth="1" min="5" max="5"/>
    <col width="15" customWidth="1" min="6" max="6"/>
    <col width="16" customWidth="1" min="7" max="7"/>
    <col width="17" customWidth="1" min="8" max="8"/>
    <col width="12" customWidth="1" min="9" max="9"/>
    <col width="17" customWidth="1" min="10" max="10"/>
    <col width="17" customWidth="1" min="11" max="11"/>
    <col width="17" customWidth="1" min="12" max="12"/>
    <col width="20" customWidth="1" min="13" max="13"/>
    <col width="15" customWidth="1" min="14" max="14"/>
    <col width="17" customWidth="1" min="15" max="15"/>
    <col width="34" customWidth="1" min="16" max="16"/>
    <col hidden="1" width="13" customWidth="1" min="17" max="17"/>
    <col hidden="1" width="13" customWidth="1" min="18" max="18"/>
  </cols>
  <sheetData>
    <row r="1" ht="28" customHeight="1">
      <c r="A1" s="1" t="inlineStr">
        <is>
          <t>Suivi des paiements fournisseurs</t>
        </is>
      </c>
    </row>
    <row r="2" ht="24" customHeight="1">
      <c r="A2" s="2" t="inlineStr">
        <is>
          <t>Saisissez les données dans les cellules jaune pâle. Les colonnes de calcul se mettent à jour automatiquement.</t>
        </is>
      </c>
    </row>
    <row r="4" ht="34" customHeight="1">
      <c r="A4" s="3" t="inlineStr">
        <is>
          <t>ID facture</t>
        </is>
      </c>
      <c r="B4" s="3" t="inlineStr">
        <is>
          <t>Fournisseur</t>
        </is>
      </c>
      <c r="C4" s="3" t="inlineStr">
        <is>
          <t>SIRET</t>
        </is>
      </c>
      <c r="D4" s="3" t="inlineStr">
        <is>
          <t>Ville</t>
        </is>
      </c>
      <c r="E4" s="3" t="inlineStr">
        <is>
          <t>N° facture</t>
        </is>
      </c>
      <c r="F4" s="3" t="inlineStr">
        <is>
          <t>Date facture</t>
        </is>
      </c>
      <c r="G4" s="3" t="inlineStr">
        <is>
          <t>Date échéance</t>
        </is>
      </c>
      <c r="H4" s="3" t="inlineStr">
        <is>
          <t>Montant HT (€)</t>
        </is>
      </c>
      <c r="I4" s="3" t="inlineStr">
        <is>
          <t>Taux TVA</t>
        </is>
      </c>
      <c r="J4" s="3" t="inlineStr">
        <is>
          <t>Montant TVA (€)</t>
        </is>
      </c>
      <c r="K4" s="3" t="inlineStr">
        <is>
          <t>Montant TTC (€)</t>
        </is>
      </c>
      <c r="L4" s="3" t="inlineStr">
        <is>
          <t>Date de paiement</t>
        </is>
      </c>
      <c r="M4" s="3" t="inlineStr">
        <is>
          <t>Mode de paiement</t>
        </is>
      </c>
      <c r="N4" s="3" t="inlineStr">
        <is>
          <t>Statut</t>
        </is>
      </c>
      <c r="O4" s="3" t="inlineStr">
        <is>
          <t>Jours de retard</t>
        </is>
      </c>
      <c r="P4" s="3" t="inlineStr">
        <is>
          <t>Commentaire</t>
        </is>
      </c>
      <c r="Q4" t="inlineStr">
        <is>
          <t>Taux TVA</t>
        </is>
      </c>
      <c r="R4" t="inlineStr">
        <is>
          <t>Modes de paiement</t>
        </is>
      </c>
    </row>
    <row r="5">
      <c r="A5" s="4" t="inlineStr">
        <is>
          <t>FAC-2026-001</t>
        </is>
      </c>
      <c r="B5" s="5" t="inlineStr">
        <is>
          <t>Camille Martin</t>
        </is>
      </c>
      <c r="C5" s="6" t="inlineStr">
        <is>
          <t>55210055400013</t>
        </is>
      </c>
      <c r="D5" s="5" t="inlineStr">
        <is>
          <t>Paris</t>
        </is>
      </c>
      <c r="E5" s="4" t="inlineStr">
        <is>
          <t>CM-2026-041</t>
        </is>
      </c>
      <c r="F5" s="7" t="n">
        <v>46032</v>
      </c>
      <c r="G5" s="7" t="n">
        <v>46062</v>
      </c>
      <c r="H5" s="8" t="n">
        <v>1450</v>
      </c>
      <c r="I5" s="9" t="n">
        <v>0.2</v>
      </c>
      <c r="J5" s="10">
        <f>IF(OR($A5="",$H5="",$I5=""),"",$H5*$I5)</f>
        <v/>
      </c>
      <c r="K5" s="10">
        <f>IF(OR($A5="",$H5="",$J5=""),"",$H5+$J5)</f>
        <v/>
      </c>
      <c r="L5" s="7" t="n">
        <v>46057</v>
      </c>
      <c r="M5" s="4" t="inlineStr">
        <is>
          <t>Virement</t>
        </is>
      </c>
      <c r="N5" s="11">
        <f>IF(OR($A5="",$G5=""),"",IF($L5&lt;&gt;"","Payée",IF(TODAY()&gt;$G5,"En retard","À payer")))</f>
        <v/>
      </c>
      <c r="O5" s="12">
        <f>IF($N5="","",IF($N5="En retard",TODAY()-$G5,0))</f>
        <v/>
      </c>
      <c r="P5" s="5" t="inlineStr">
        <is>
          <t>Prestation informatique</t>
        </is>
      </c>
      <c r="Q5" s="13" t="n">
        <v>0.2</v>
      </c>
      <c r="R5" t="inlineStr">
        <is>
          <t>Virement</t>
        </is>
      </c>
    </row>
    <row r="6">
      <c r="A6" s="4" t="inlineStr">
        <is>
          <t>FAC-2026-002</t>
        </is>
      </c>
      <c r="B6" s="5" t="inlineStr">
        <is>
          <t>Julien Bernard</t>
        </is>
      </c>
      <c r="C6" s="6" t="inlineStr">
        <is>
          <t>79321684500027</t>
        </is>
      </c>
      <c r="D6" s="5" t="inlineStr">
        <is>
          <t>Lyon</t>
        </is>
      </c>
      <c r="E6" s="4" t="inlineStr">
        <is>
          <t>JB-2026-118</t>
        </is>
      </c>
      <c r="F6" s="7" t="n">
        <v>46082</v>
      </c>
      <c r="G6" s="7" t="n">
        <v>46112</v>
      </c>
      <c r="H6" s="8" t="n">
        <v>6800</v>
      </c>
      <c r="I6" s="9" t="n">
        <v>0.2</v>
      </c>
      <c r="J6" s="14">
        <f>IF(OR($A6="",$H6="",$I6=""),"",$H6*$I6)</f>
        <v/>
      </c>
      <c r="K6" s="14">
        <f>IF(OR($A6="",$H6="",$J6=""),"",$H6+$J6)</f>
        <v/>
      </c>
      <c r="L6" s="7" t="n">
        <v>46107</v>
      </c>
      <c r="M6" s="4" t="inlineStr">
        <is>
          <t>Prélèvement</t>
        </is>
      </c>
      <c r="N6" s="15">
        <f>IF(OR($A6="",$G6=""),"",IF($L6&lt;&gt;"","Payée",IF(TODAY()&gt;$G6,"En retard","À payer")))</f>
        <v/>
      </c>
      <c r="O6" s="16">
        <f>IF($N6="","",IF($N6="En retard",TODAY()-$G6,0))</f>
        <v/>
      </c>
      <c r="P6" s="5" t="inlineStr">
        <is>
          <t>Maintenance annuelle</t>
        </is>
      </c>
      <c r="Q6" s="13" t="n">
        <v>0.1</v>
      </c>
      <c r="R6" t="inlineStr">
        <is>
          <t>Prélèvement</t>
        </is>
      </c>
    </row>
    <row r="7">
      <c r="A7" s="4" t="inlineStr">
        <is>
          <t>FAC-2026-003</t>
        </is>
      </c>
      <c r="B7" s="5" t="inlineStr">
        <is>
          <t>Émilie Petit</t>
        </is>
      </c>
      <c r="C7" s="6" t="inlineStr">
        <is>
          <t>44158296700036</t>
        </is>
      </c>
      <c r="D7" s="5" t="inlineStr">
        <is>
          <t>Marseille</t>
        </is>
      </c>
      <c r="E7" s="4" t="inlineStr">
        <is>
          <t>EP-2026-072</t>
        </is>
      </c>
      <c r="F7" s="7" t="n">
        <v>46247</v>
      </c>
      <c r="G7" s="7" t="n">
        <v>46282</v>
      </c>
      <c r="H7" s="8" t="n">
        <v>920</v>
      </c>
      <c r="I7" s="9" t="n">
        <v>0.1</v>
      </c>
      <c r="J7" s="10">
        <f>IF(OR($A7="",$H7="",$I7=""),"",$H7*$I7)</f>
        <v/>
      </c>
      <c r="K7" s="10">
        <f>IF(OR($A7="",$H7="",$J7=""),"",$H7+$J7)</f>
        <v/>
      </c>
      <c r="L7" s="7" t="n"/>
      <c r="M7" s="4" t="inlineStr">
        <is>
          <t>Virement</t>
        </is>
      </c>
      <c r="N7" s="11">
        <f>IF(OR($A7="",$G7=""),"",IF($L7&lt;&gt;"","Payée",IF(TODAY()&gt;$G7,"En retard","À payer")))</f>
        <v/>
      </c>
      <c r="O7" s="12">
        <f>IF($N7="","",IF($N7="En retard",TODAY()-$G7,0))</f>
        <v/>
      </c>
      <c r="P7" s="5" t="inlineStr">
        <is>
          <t>Fournitures de bureau</t>
        </is>
      </c>
      <c r="Q7" s="13" t="n">
        <v>0.055</v>
      </c>
    </row>
    <row r="8">
      <c r="A8" s="4" t="inlineStr">
        <is>
          <t>FAC-2026-004</t>
        </is>
      </c>
      <c r="B8" s="5" t="inlineStr">
        <is>
          <t>Lucas Moreau</t>
        </is>
      </c>
      <c r="C8" s="6" t="inlineStr">
        <is>
          <t>61892473000041</t>
        </is>
      </c>
      <c r="D8" s="5" t="inlineStr">
        <is>
          <t>Toulouse</t>
        </is>
      </c>
      <c r="E8" s="4" t="inlineStr">
        <is>
          <t>LM-2026-203</t>
        </is>
      </c>
      <c r="F8" s="7" t="n">
        <v>46152</v>
      </c>
      <c r="G8" s="7" t="n">
        <v>46182</v>
      </c>
      <c r="H8" s="8" t="n">
        <v>3750</v>
      </c>
      <c r="I8" s="9" t="n">
        <v>0.2</v>
      </c>
      <c r="J8" s="14">
        <f>IF(OR($A8="",$H8="",$I8=""),"",$H8*$I8)</f>
        <v/>
      </c>
      <c r="K8" s="14">
        <f>IF(OR($A8="",$H8="",$J8=""),"",$H8+$J8)</f>
        <v/>
      </c>
      <c r="L8" s="7" t="n">
        <v>46177</v>
      </c>
      <c r="M8" s="4" t="inlineStr">
        <is>
          <t>Virement</t>
        </is>
      </c>
      <c r="N8" s="15">
        <f>IF(OR($A8="",$G8=""),"",IF($L8&lt;&gt;"","Payée",IF(TODAY()&gt;$G8,"En retard","À payer")))</f>
        <v/>
      </c>
      <c r="O8" s="16">
        <f>IF($N8="","",IF($N8="En retard",TODAY()-$G8,0))</f>
        <v/>
      </c>
      <c r="P8" s="5" t="inlineStr">
        <is>
          <t>Conseil technique</t>
        </is>
      </c>
    </row>
    <row r="9">
      <c r="A9" s="4" t="inlineStr">
        <is>
          <t>FAC-2026-005</t>
        </is>
      </c>
      <c r="B9" s="5" t="inlineStr">
        <is>
          <t>Chloé Durand</t>
        </is>
      </c>
      <c r="C9" s="6" t="inlineStr">
        <is>
          <t>48265019300054</t>
        </is>
      </c>
      <c r="D9" s="5" t="inlineStr">
        <is>
          <t>Bordeaux</t>
        </is>
      </c>
      <c r="E9" s="4" t="inlineStr">
        <is>
          <t>CD-2026-059</t>
        </is>
      </c>
      <c r="F9" s="7" t="n">
        <v>46212</v>
      </c>
      <c r="G9" s="7" t="n">
        <v>46252</v>
      </c>
      <c r="H9" s="8" t="n">
        <v>2350</v>
      </c>
      <c r="I9" s="9" t="n">
        <v>0.2</v>
      </c>
      <c r="J9" s="10">
        <f>IF(OR($A9="",$H9="",$I9=""),"",$H9*$I9)</f>
        <v/>
      </c>
      <c r="K9" s="10">
        <f>IF(OR($A9="",$H9="",$J9=""),"",$H9+$J9)</f>
        <v/>
      </c>
      <c r="L9" s="7" t="n"/>
      <c r="M9" s="4" t="inlineStr">
        <is>
          <t>Prélèvement</t>
        </is>
      </c>
      <c r="N9" s="11">
        <f>IF(OR($A9="",$G9=""),"",IF($L9&lt;&gt;"","Payée",IF(TODAY()&gt;$G9,"En retard","À payer")))</f>
        <v/>
      </c>
      <c r="O9" s="12">
        <f>IF($N9="","",IF($N9="En retard",TODAY()-$G9,0))</f>
        <v/>
      </c>
      <c r="P9" s="5" t="inlineStr">
        <is>
          <t>Facture à relancer</t>
        </is>
      </c>
    </row>
    <row r="10">
      <c r="A10" s="4" t="inlineStr">
        <is>
          <t>FAC-2026-006</t>
        </is>
      </c>
      <c r="B10" s="5" t="inlineStr">
        <is>
          <t>Thomas Leroy</t>
        </is>
      </c>
      <c r="C10" s="6" t="inlineStr">
        <is>
          <t>70931586400062</t>
        </is>
      </c>
      <c r="D10" s="5" t="inlineStr">
        <is>
          <t>Lille</t>
        </is>
      </c>
      <c r="E10" s="4" t="inlineStr">
        <is>
          <t>TL-2026-094</t>
        </is>
      </c>
      <c r="F10" s="7" t="n">
        <v>46257</v>
      </c>
      <c r="G10" s="7" t="n">
        <v>46287</v>
      </c>
      <c r="H10" s="8" t="n">
        <v>1275</v>
      </c>
      <c r="I10" s="9" t="n">
        <v>0.055</v>
      </c>
      <c r="J10" s="14">
        <f>IF(OR($A10="",$H10="",$I10=""),"",$H10*$I10)</f>
        <v/>
      </c>
      <c r="K10" s="14">
        <f>IF(OR($A10="",$H10="",$J10=""),"",$H10+$J10)</f>
        <v/>
      </c>
      <c r="L10" s="7" t="n"/>
      <c r="M10" s="4" t="inlineStr">
        <is>
          <t>Virement</t>
        </is>
      </c>
      <c r="N10" s="15">
        <f>IF(OR($A10="",$G10=""),"",IF($L10&lt;&gt;"","Payée",IF(TODAY()&gt;$G10,"En retard","À payer")))</f>
        <v/>
      </c>
      <c r="O10" s="16">
        <f>IF($N10="","",IF($N10="En retard",TODAY()-$G10,0))</f>
        <v/>
      </c>
      <c r="P10" s="5" t="inlineStr">
        <is>
          <t>Matériel d'entretien</t>
        </is>
      </c>
    </row>
    <row r="11">
      <c r="A11" s="4" t="inlineStr">
        <is>
          <t>FAC-2026-007</t>
        </is>
      </c>
      <c r="B11" s="5" t="inlineStr">
        <is>
          <t>Léa Fontaine</t>
        </is>
      </c>
      <c r="C11" s="6" t="inlineStr">
        <is>
          <t>83419752600078</t>
        </is>
      </c>
      <c r="D11" s="5" t="inlineStr">
        <is>
          <t>Nantes</t>
        </is>
      </c>
      <c r="E11" s="4" t="inlineStr">
        <is>
          <t>LF-2026-146</t>
        </is>
      </c>
      <c r="F11" s="7" t="n">
        <v>46162</v>
      </c>
      <c r="G11" s="7" t="n">
        <v>46192</v>
      </c>
      <c r="H11" s="8" t="n">
        <v>4850</v>
      </c>
      <c r="I11" s="9" t="n">
        <v>0.2</v>
      </c>
      <c r="J11" s="10">
        <f>IF(OR($A11="",$H11="",$I11=""),"",$H11*$I11)</f>
        <v/>
      </c>
      <c r="K11" s="10">
        <f>IF(OR($A11="",$H11="",$J11=""),"",$H11+$J11)</f>
        <v/>
      </c>
      <c r="L11" s="7" t="n">
        <v>46187</v>
      </c>
      <c r="M11" s="4" t="inlineStr">
        <is>
          <t>Virement</t>
        </is>
      </c>
      <c r="N11" s="11">
        <f>IF(OR($A11="",$G11=""),"",IF($L11&lt;&gt;"","Payée",IF(TODAY()&gt;$G11,"En retard","À payer")))</f>
        <v/>
      </c>
      <c r="O11" s="12">
        <f>IF($N11="","",IF($N11="En retard",TODAY()-$G11,0))</f>
        <v/>
      </c>
      <c r="P11" s="5" t="inlineStr">
        <is>
          <t>Production graphique</t>
        </is>
      </c>
    </row>
    <row r="12">
      <c r="A12" s="4" t="inlineStr">
        <is>
          <t>FAC-2026-008</t>
        </is>
      </c>
      <c r="B12" s="5" t="inlineStr">
        <is>
          <t>Nicolas Robert</t>
        </is>
      </c>
      <c r="C12" s="6" t="inlineStr">
        <is>
          <t>57382619400085</t>
        </is>
      </c>
      <c r="D12" s="5" t="inlineStr">
        <is>
          <t>Strasbourg</t>
        </is>
      </c>
      <c r="E12" s="4" t="inlineStr">
        <is>
          <t>NR-2026-088</t>
        </is>
      </c>
      <c r="F12" s="7" t="n">
        <v>46267</v>
      </c>
      <c r="G12" s="7" t="n">
        <v>46297</v>
      </c>
      <c r="H12" s="8" t="n">
        <v>450</v>
      </c>
      <c r="I12" s="9" t="n">
        <v>0.1</v>
      </c>
      <c r="J12" s="14">
        <f>IF(OR($A12="",$H12="",$I12=""),"",$H12*$I12)</f>
        <v/>
      </c>
      <c r="K12" s="14">
        <f>IF(OR($A12="",$H12="",$J12=""),"",$H12+$J12)</f>
        <v/>
      </c>
      <c r="L12" s="7" t="n"/>
      <c r="M12" s="4" t="inlineStr">
        <is>
          <t>Prélèvement</t>
        </is>
      </c>
      <c r="N12" s="15">
        <f>IF(OR($A12="",$G12=""),"",IF($L12&lt;&gt;"","Payée",IF(TODAY()&gt;$G12,"En retard","À payer")))</f>
        <v/>
      </c>
      <c r="O12" s="16">
        <f>IF($N12="","",IF($N12="En retard",TODAY()-$G12,0))</f>
        <v/>
      </c>
      <c r="P12" s="5" t="inlineStr">
        <is>
          <t>Abonnement professionnel</t>
        </is>
      </c>
    </row>
    <row r="13">
      <c r="A13" s="4" t="inlineStr">
        <is>
          <t>FAC-2026-009</t>
        </is>
      </c>
      <c r="B13" s="5" t="inlineStr">
        <is>
          <t>Manon Girard</t>
        </is>
      </c>
      <c r="C13" s="6" t="inlineStr">
        <is>
          <t>69120483700091</t>
        </is>
      </c>
      <c r="D13" s="5" t="inlineStr">
        <is>
          <t>Nice</t>
        </is>
      </c>
      <c r="E13" s="4" t="inlineStr">
        <is>
          <t>MG-2026-167</t>
        </is>
      </c>
      <c r="F13" s="7" t="n">
        <v>46264</v>
      </c>
      <c r="G13" s="7" t="n">
        <v>46294</v>
      </c>
      <c r="H13" s="8" t="n">
        <v>5620</v>
      </c>
      <c r="I13" s="9" t="n">
        <v>0.2</v>
      </c>
      <c r="J13" s="10">
        <f>IF(OR($A13="",$H13="",$I13=""),"",$H13*$I13)</f>
        <v/>
      </c>
      <c r="K13" s="10">
        <f>IF(OR($A13="",$H13="",$J13=""),"",$H13+$J13)</f>
        <v/>
      </c>
      <c r="L13" s="7" t="n"/>
      <c r="M13" s="4" t="inlineStr">
        <is>
          <t>Virement</t>
        </is>
      </c>
      <c r="N13" s="11">
        <f>IF(OR($A13="",$G13=""),"",IF($L13&lt;&gt;"","Payée",IF(TODAY()&gt;$G13,"En retard","À payer")))</f>
        <v/>
      </c>
      <c r="O13" s="12">
        <f>IF($N13="","",IF($N13="En retard",TODAY()-$G13,0))</f>
        <v/>
      </c>
      <c r="P13" s="5" t="inlineStr">
        <is>
          <t>Travaux d'aménagement</t>
        </is>
      </c>
    </row>
    <row r="14">
      <c r="A14" s="4" t="n"/>
      <c r="B14" s="5" t="n"/>
      <c r="C14" s="6" t="n"/>
      <c r="D14" s="5" t="n"/>
      <c r="E14" s="4" t="n"/>
      <c r="F14" s="7" t="n"/>
      <c r="G14" s="7" t="n"/>
      <c r="H14" s="8" t="n"/>
      <c r="I14" s="9" t="n"/>
      <c r="J14" s="14">
        <f>IF(OR($A14="",$H14="",$I14=""),"",$H14*$I14)</f>
        <v/>
      </c>
      <c r="K14" s="14">
        <f>IF(OR($A14="",$H14="",$J14=""),"",$H14+$J14)</f>
        <v/>
      </c>
      <c r="L14" s="7" t="n"/>
      <c r="M14" s="4" t="n"/>
      <c r="N14" s="15">
        <f>IF(OR($A14="",$G14=""),"",IF($L14&lt;&gt;"","Payée",IF(TODAY()&gt;$G14,"En retard","À payer")))</f>
        <v/>
      </c>
      <c r="O14" s="16">
        <f>IF($N14="","",IF($N14="En retard",TODAY()-$G14,0))</f>
        <v/>
      </c>
      <c r="P14" s="5" t="n"/>
    </row>
    <row r="15">
      <c r="A15" s="4" t="n"/>
      <c r="B15" s="5" t="n"/>
      <c r="C15" s="6" t="n"/>
      <c r="D15" s="5" t="n"/>
      <c r="E15" s="4" t="n"/>
      <c r="F15" s="7" t="n"/>
      <c r="G15" s="7" t="n"/>
      <c r="H15" s="8" t="n"/>
      <c r="I15" s="9" t="n"/>
      <c r="J15" s="10">
        <f>IF(OR($A15="",$H15="",$I15=""),"",$H15*$I15)</f>
        <v/>
      </c>
      <c r="K15" s="10">
        <f>IF(OR($A15="",$H15="",$J15=""),"",$H15+$J15)</f>
        <v/>
      </c>
      <c r="L15" s="7" t="n"/>
      <c r="M15" s="4" t="n"/>
      <c r="N15" s="11">
        <f>IF(OR($A15="",$G15=""),"",IF($L15&lt;&gt;"","Payée",IF(TODAY()&gt;$G15,"En retard","À payer")))</f>
        <v/>
      </c>
      <c r="O15" s="12">
        <f>IF($N15="","",IF($N15="En retard",TODAY()-$G15,0))</f>
        <v/>
      </c>
      <c r="P15" s="5" t="n"/>
    </row>
    <row r="16">
      <c r="A16" s="4" t="n"/>
      <c r="B16" s="5" t="n"/>
      <c r="C16" s="6" t="n"/>
      <c r="D16" s="5" t="n"/>
      <c r="E16" s="4" t="n"/>
      <c r="F16" s="7" t="n"/>
      <c r="G16" s="7" t="n"/>
      <c r="H16" s="8" t="n"/>
      <c r="I16" s="9" t="n"/>
      <c r="J16" s="14">
        <f>IF(OR($A16="",$H16="",$I16=""),"",$H16*$I16)</f>
        <v/>
      </c>
      <c r="K16" s="14">
        <f>IF(OR($A16="",$H16="",$J16=""),"",$H16+$J16)</f>
        <v/>
      </c>
      <c r="L16" s="7" t="n"/>
      <c r="M16" s="4" t="n"/>
      <c r="N16" s="15">
        <f>IF(OR($A16="",$G16=""),"",IF($L16&lt;&gt;"","Payée",IF(TODAY()&gt;$G16,"En retard","À payer")))</f>
        <v/>
      </c>
      <c r="O16" s="16">
        <f>IF($N16="","",IF($N16="En retard",TODAY()-$G16,0))</f>
        <v/>
      </c>
      <c r="P16" s="5" t="n"/>
    </row>
    <row r="17">
      <c r="A17" s="4" t="n"/>
      <c r="B17" s="5" t="n"/>
      <c r="C17" s="6" t="n"/>
      <c r="D17" s="5" t="n"/>
      <c r="E17" s="4" t="n"/>
      <c r="F17" s="7" t="n"/>
      <c r="G17" s="7" t="n"/>
      <c r="H17" s="8" t="n"/>
      <c r="I17" s="9" t="n"/>
      <c r="J17" s="10">
        <f>IF(OR($A17="",$H17="",$I17=""),"",$H17*$I17)</f>
        <v/>
      </c>
      <c r="K17" s="10">
        <f>IF(OR($A17="",$H17="",$J17=""),"",$H17+$J17)</f>
        <v/>
      </c>
      <c r="L17" s="7" t="n"/>
      <c r="M17" s="4" t="n"/>
      <c r="N17" s="11">
        <f>IF(OR($A17="",$G17=""),"",IF($L17&lt;&gt;"","Payée",IF(TODAY()&gt;$G17,"En retard","À payer")))</f>
        <v/>
      </c>
      <c r="O17" s="12">
        <f>IF($N17="","",IF($N17="En retard",TODAY()-$G17,0))</f>
        <v/>
      </c>
      <c r="P17" s="5" t="n"/>
    </row>
    <row r="18">
      <c r="A18" s="4" t="n"/>
      <c r="B18" s="5" t="n"/>
      <c r="C18" s="6" t="n"/>
      <c r="D18" s="5" t="n"/>
      <c r="E18" s="4" t="n"/>
      <c r="F18" s="7" t="n"/>
      <c r="G18" s="7" t="n"/>
      <c r="H18" s="8" t="n"/>
      <c r="I18" s="9" t="n"/>
      <c r="J18" s="14">
        <f>IF(OR($A18="",$H18="",$I18=""),"",$H18*$I18)</f>
        <v/>
      </c>
      <c r="K18" s="14">
        <f>IF(OR($A18="",$H18="",$J18=""),"",$H18+$J18)</f>
        <v/>
      </c>
      <c r="L18" s="7" t="n"/>
      <c r="M18" s="4" t="n"/>
      <c r="N18" s="15">
        <f>IF(OR($A18="",$G18=""),"",IF($L18&lt;&gt;"","Payée",IF(TODAY()&gt;$G18,"En retard","À payer")))</f>
        <v/>
      </c>
      <c r="O18" s="16">
        <f>IF($N18="","",IF($N18="En retard",TODAY()-$G18,0))</f>
        <v/>
      </c>
      <c r="P18" s="5" t="n"/>
    </row>
    <row r="19">
      <c r="A19" s="4" t="n"/>
      <c r="B19" s="5" t="n"/>
      <c r="C19" s="6" t="n"/>
      <c r="D19" s="5" t="n"/>
      <c r="E19" s="4" t="n"/>
      <c r="F19" s="7" t="n"/>
      <c r="G19" s="7" t="n"/>
      <c r="H19" s="8" t="n"/>
      <c r="I19" s="9" t="n"/>
      <c r="J19" s="10">
        <f>IF(OR($A19="",$H19="",$I19=""),"",$H19*$I19)</f>
        <v/>
      </c>
      <c r="K19" s="10">
        <f>IF(OR($A19="",$H19="",$J19=""),"",$H19+$J19)</f>
        <v/>
      </c>
      <c r="L19" s="7" t="n"/>
      <c r="M19" s="4" t="n"/>
      <c r="N19" s="11">
        <f>IF(OR($A19="",$G19=""),"",IF($L19&lt;&gt;"","Payée",IF(TODAY()&gt;$G19,"En retard","À payer")))</f>
        <v/>
      </c>
      <c r="O19" s="12">
        <f>IF($N19="","",IF($N19="En retard",TODAY()-$G19,0))</f>
        <v/>
      </c>
      <c r="P19" s="5" t="n"/>
    </row>
    <row r="20">
      <c r="A20" s="4" t="n"/>
      <c r="B20" s="5" t="n"/>
      <c r="C20" s="6" t="n"/>
      <c r="D20" s="5" t="n"/>
      <c r="E20" s="4" t="n"/>
      <c r="F20" s="7" t="n"/>
      <c r="G20" s="7" t="n"/>
      <c r="H20" s="8" t="n"/>
      <c r="I20" s="9" t="n"/>
      <c r="J20" s="14">
        <f>IF(OR($A20="",$H20="",$I20=""),"",$H20*$I20)</f>
        <v/>
      </c>
      <c r="K20" s="14">
        <f>IF(OR($A20="",$H20="",$J20=""),"",$H20+$J20)</f>
        <v/>
      </c>
      <c r="L20" s="7" t="n"/>
      <c r="M20" s="4" t="n"/>
      <c r="N20" s="15">
        <f>IF(OR($A20="",$G20=""),"",IF($L20&lt;&gt;"","Payée",IF(TODAY()&gt;$G20,"En retard","À payer")))</f>
        <v/>
      </c>
      <c r="O20" s="16">
        <f>IF($N20="","",IF($N20="En retard",TODAY()-$G20,0))</f>
        <v/>
      </c>
      <c r="P20" s="5" t="n"/>
    </row>
    <row r="21">
      <c r="A21" s="4" t="n"/>
      <c r="B21" s="5" t="n"/>
      <c r="C21" s="6" t="n"/>
      <c r="D21" s="5" t="n"/>
      <c r="E21" s="4" t="n"/>
      <c r="F21" s="7" t="n"/>
      <c r="G21" s="7" t="n"/>
      <c r="H21" s="8" t="n"/>
      <c r="I21" s="9" t="n"/>
      <c r="J21" s="10">
        <f>IF(OR($A21="",$H21="",$I21=""),"",$H21*$I21)</f>
        <v/>
      </c>
      <c r="K21" s="10">
        <f>IF(OR($A21="",$H21="",$J21=""),"",$H21+$J21)</f>
        <v/>
      </c>
      <c r="L21" s="7" t="n"/>
      <c r="M21" s="4" t="n"/>
      <c r="N21" s="11">
        <f>IF(OR($A21="",$G21=""),"",IF($L21&lt;&gt;"","Payée",IF(TODAY()&gt;$G21,"En retard","À payer")))</f>
        <v/>
      </c>
      <c r="O21" s="12">
        <f>IF($N21="","",IF($N21="En retard",TODAY()-$G21,0))</f>
        <v/>
      </c>
      <c r="P21" s="5" t="n"/>
    </row>
    <row r="22">
      <c r="A22" s="4" t="n"/>
      <c r="B22" s="5" t="n"/>
      <c r="C22" s="6" t="n"/>
      <c r="D22" s="5" t="n"/>
      <c r="E22" s="4" t="n"/>
      <c r="F22" s="7" t="n"/>
      <c r="G22" s="7" t="n"/>
      <c r="H22" s="8" t="n"/>
      <c r="I22" s="9" t="n"/>
      <c r="J22" s="14">
        <f>IF(OR($A22="",$H22="",$I22=""),"",$H22*$I22)</f>
        <v/>
      </c>
      <c r="K22" s="14">
        <f>IF(OR($A22="",$H22="",$J22=""),"",$H22+$J22)</f>
        <v/>
      </c>
      <c r="L22" s="7" t="n"/>
      <c r="M22" s="4" t="n"/>
      <c r="N22" s="15">
        <f>IF(OR($A22="",$G22=""),"",IF($L22&lt;&gt;"","Payée",IF(TODAY()&gt;$G22,"En retard","À payer")))</f>
        <v/>
      </c>
      <c r="O22" s="16">
        <f>IF($N22="","",IF($N22="En retard",TODAY()-$G22,0))</f>
        <v/>
      </c>
      <c r="P22" s="5" t="n"/>
    </row>
    <row r="23">
      <c r="A23" s="4" t="n"/>
      <c r="B23" s="5" t="n"/>
      <c r="C23" s="6" t="n"/>
      <c r="D23" s="5" t="n"/>
      <c r="E23" s="4" t="n"/>
      <c r="F23" s="7" t="n"/>
      <c r="G23" s="7" t="n"/>
      <c r="H23" s="8" t="n"/>
      <c r="I23" s="9" t="n"/>
      <c r="J23" s="10">
        <f>IF(OR($A23="",$H23="",$I23=""),"",$H23*$I23)</f>
        <v/>
      </c>
      <c r="K23" s="10">
        <f>IF(OR($A23="",$H23="",$J23=""),"",$H23+$J23)</f>
        <v/>
      </c>
      <c r="L23" s="7" t="n"/>
      <c r="M23" s="4" t="n"/>
      <c r="N23" s="11">
        <f>IF(OR($A23="",$G23=""),"",IF($L23&lt;&gt;"","Payée",IF(TODAY()&gt;$G23,"En retard","À payer")))</f>
        <v/>
      </c>
      <c r="O23" s="12">
        <f>IF($N23="","",IF($N23="En retard",TODAY()-$G23,0))</f>
        <v/>
      </c>
      <c r="P23" s="5" t="n"/>
    </row>
    <row r="24">
      <c r="A24" s="4" t="n"/>
      <c r="B24" s="5" t="n"/>
      <c r="C24" s="6" t="n"/>
      <c r="D24" s="5" t="n"/>
      <c r="E24" s="4" t="n"/>
      <c r="F24" s="7" t="n"/>
      <c r="G24" s="7" t="n"/>
      <c r="H24" s="8" t="n"/>
      <c r="I24" s="9" t="n"/>
      <c r="J24" s="14">
        <f>IF(OR($A24="",$H24="",$I24=""),"",$H24*$I24)</f>
        <v/>
      </c>
      <c r="K24" s="14">
        <f>IF(OR($A24="",$H24="",$J24=""),"",$H24+$J24)</f>
        <v/>
      </c>
      <c r="L24" s="7" t="n"/>
      <c r="M24" s="4" t="n"/>
      <c r="N24" s="15">
        <f>IF(OR($A24="",$G24=""),"",IF($L24&lt;&gt;"","Payée",IF(TODAY()&gt;$G24,"En retard","À payer")))</f>
        <v/>
      </c>
      <c r="O24" s="16">
        <f>IF($N24="","",IF($N24="En retard",TODAY()-$G24,0))</f>
        <v/>
      </c>
      <c r="P24" s="5" t="n"/>
    </row>
    <row r="25">
      <c r="A25" s="4" t="n"/>
      <c r="B25" s="5" t="n"/>
      <c r="C25" s="6" t="n"/>
      <c r="D25" s="5" t="n"/>
      <c r="E25" s="4" t="n"/>
      <c r="F25" s="7" t="n"/>
      <c r="G25" s="7" t="n"/>
      <c r="H25" s="8" t="n"/>
      <c r="I25" s="9" t="n"/>
      <c r="J25" s="10">
        <f>IF(OR($A25="",$H25="",$I25=""),"",$H25*$I25)</f>
        <v/>
      </c>
      <c r="K25" s="10">
        <f>IF(OR($A25="",$H25="",$J25=""),"",$H25+$J25)</f>
        <v/>
      </c>
      <c r="L25" s="7" t="n"/>
      <c r="M25" s="4" t="n"/>
      <c r="N25" s="11">
        <f>IF(OR($A25="",$G25=""),"",IF($L25&lt;&gt;"","Payée",IF(TODAY()&gt;$G25,"En retard","À payer")))</f>
        <v/>
      </c>
      <c r="O25" s="12">
        <f>IF($N25="","",IF($N25="En retard",TODAY()-$G25,0))</f>
        <v/>
      </c>
      <c r="P25" s="5" t="n"/>
    </row>
    <row r="26">
      <c r="A26" s="4" t="n"/>
      <c r="B26" s="5" t="n"/>
      <c r="C26" s="6" t="n"/>
      <c r="D26" s="5" t="n"/>
      <c r="E26" s="4" t="n"/>
      <c r="F26" s="7" t="n"/>
      <c r="G26" s="7" t="n"/>
      <c r="H26" s="8" t="n"/>
      <c r="I26" s="9" t="n"/>
      <c r="J26" s="14">
        <f>IF(OR($A26="",$H26="",$I26=""),"",$H26*$I26)</f>
        <v/>
      </c>
      <c r="K26" s="14">
        <f>IF(OR($A26="",$H26="",$J26=""),"",$H26+$J26)</f>
        <v/>
      </c>
      <c r="L26" s="7" t="n"/>
      <c r="M26" s="4" t="n"/>
      <c r="N26" s="15">
        <f>IF(OR($A26="",$G26=""),"",IF($L26&lt;&gt;"","Payée",IF(TODAY()&gt;$G26,"En retard","À payer")))</f>
        <v/>
      </c>
      <c r="O26" s="16">
        <f>IF($N26="","",IF($N26="En retard",TODAY()-$G26,0))</f>
        <v/>
      </c>
      <c r="P26" s="5" t="n"/>
    </row>
    <row r="27">
      <c r="A27" s="4" t="n"/>
      <c r="B27" s="5" t="n"/>
      <c r="C27" s="6" t="n"/>
      <c r="D27" s="5" t="n"/>
      <c r="E27" s="4" t="n"/>
      <c r="F27" s="7" t="n"/>
      <c r="G27" s="7" t="n"/>
      <c r="H27" s="8" t="n"/>
      <c r="I27" s="9" t="n"/>
      <c r="J27" s="10">
        <f>IF(OR($A27="",$H27="",$I27=""),"",$H27*$I27)</f>
        <v/>
      </c>
      <c r="K27" s="10">
        <f>IF(OR($A27="",$H27="",$J27=""),"",$H27+$J27)</f>
        <v/>
      </c>
      <c r="L27" s="7" t="n"/>
      <c r="M27" s="4" t="n"/>
      <c r="N27" s="11">
        <f>IF(OR($A27="",$G27=""),"",IF($L27&lt;&gt;"","Payée",IF(TODAY()&gt;$G27,"En retard","À payer")))</f>
        <v/>
      </c>
      <c r="O27" s="12">
        <f>IF($N27="","",IF($N27="En retard",TODAY()-$G27,0))</f>
        <v/>
      </c>
      <c r="P27" s="5" t="n"/>
    </row>
    <row r="28">
      <c r="A28" s="4" t="n"/>
      <c r="B28" s="5" t="n"/>
      <c r="C28" s="6" t="n"/>
      <c r="D28" s="5" t="n"/>
      <c r="E28" s="4" t="n"/>
      <c r="F28" s="7" t="n"/>
      <c r="G28" s="7" t="n"/>
      <c r="H28" s="8" t="n"/>
      <c r="I28" s="9" t="n"/>
      <c r="J28" s="14">
        <f>IF(OR($A28="",$H28="",$I28=""),"",$H28*$I28)</f>
        <v/>
      </c>
      <c r="K28" s="14">
        <f>IF(OR($A28="",$H28="",$J28=""),"",$H28+$J28)</f>
        <v/>
      </c>
      <c r="L28" s="7" t="n"/>
      <c r="M28" s="4" t="n"/>
      <c r="N28" s="15">
        <f>IF(OR($A28="",$G28=""),"",IF($L28&lt;&gt;"","Payée",IF(TODAY()&gt;$G28,"En retard","À payer")))</f>
        <v/>
      </c>
      <c r="O28" s="16">
        <f>IF($N28="","",IF($N28="En retard",TODAY()-$G28,0))</f>
        <v/>
      </c>
      <c r="P28" s="5" t="n"/>
    </row>
    <row r="29">
      <c r="A29" s="4" t="n"/>
      <c r="B29" s="5" t="n"/>
      <c r="C29" s="6" t="n"/>
      <c r="D29" s="5" t="n"/>
      <c r="E29" s="4" t="n"/>
      <c r="F29" s="7" t="n"/>
      <c r="G29" s="7" t="n"/>
      <c r="H29" s="8" t="n"/>
      <c r="I29" s="9" t="n"/>
      <c r="J29" s="10">
        <f>IF(OR($A29="",$H29="",$I29=""),"",$H29*$I29)</f>
        <v/>
      </c>
      <c r="K29" s="10">
        <f>IF(OR($A29="",$H29="",$J29=""),"",$H29+$J29)</f>
        <v/>
      </c>
      <c r="L29" s="7" t="n"/>
      <c r="M29" s="4" t="n"/>
      <c r="N29" s="11">
        <f>IF(OR($A29="",$G29=""),"",IF($L29&lt;&gt;"","Payée",IF(TODAY()&gt;$G29,"En retard","À payer")))</f>
        <v/>
      </c>
      <c r="O29" s="12">
        <f>IF($N29="","",IF($N29="En retard",TODAY()-$G29,0))</f>
        <v/>
      </c>
      <c r="P29" s="5" t="n"/>
    </row>
    <row r="30">
      <c r="A30" s="4" t="n"/>
      <c r="B30" s="5" t="n"/>
      <c r="C30" s="6" t="n"/>
      <c r="D30" s="5" t="n"/>
      <c r="E30" s="4" t="n"/>
      <c r="F30" s="7" t="n"/>
      <c r="G30" s="7" t="n"/>
      <c r="H30" s="8" t="n"/>
      <c r="I30" s="9" t="n"/>
      <c r="J30" s="14">
        <f>IF(OR($A30="",$H30="",$I30=""),"",$H30*$I30)</f>
        <v/>
      </c>
      <c r="K30" s="14">
        <f>IF(OR($A30="",$H30="",$J30=""),"",$H30+$J30)</f>
        <v/>
      </c>
      <c r="L30" s="7" t="n"/>
      <c r="M30" s="4" t="n"/>
      <c r="N30" s="15">
        <f>IF(OR($A30="",$G30=""),"",IF($L30&lt;&gt;"","Payée",IF(TODAY()&gt;$G30,"En retard","À payer")))</f>
        <v/>
      </c>
      <c r="O30" s="16">
        <f>IF($N30="","",IF($N30="En retard",TODAY()-$G30,0))</f>
        <v/>
      </c>
      <c r="P30" s="5" t="n"/>
    </row>
    <row r="31">
      <c r="A31" s="4" t="n"/>
      <c r="B31" s="5" t="n"/>
      <c r="C31" s="6" t="n"/>
      <c r="D31" s="5" t="n"/>
      <c r="E31" s="4" t="n"/>
      <c r="F31" s="7" t="n"/>
      <c r="G31" s="7" t="n"/>
      <c r="H31" s="8" t="n"/>
      <c r="I31" s="9" t="n"/>
      <c r="J31" s="10">
        <f>IF(OR($A31="",$H31="",$I31=""),"",$H31*$I31)</f>
        <v/>
      </c>
      <c r="K31" s="10">
        <f>IF(OR($A31="",$H31="",$J31=""),"",$H31+$J31)</f>
        <v/>
      </c>
      <c r="L31" s="7" t="n"/>
      <c r="M31" s="4" t="n"/>
      <c r="N31" s="11">
        <f>IF(OR($A31="",$G31=""),"",IF($L31&lt;&gt;"","Payée",IF(TODAY()&gt;$G31,"En retard","À payer")))</f>
        <v/>
      </c>
      <c r="O31" s="12">
        <f>IF($N31="","",IF($N31="En retard",TODAY()-$G31,0))</f>
        <v/>
      </c>
      <c r="P31" s="5" t="n"/>
    </row>
    <row r="32">
      <c r="A32" s="4" t="n"/>
      <c r="B32" s="5" t="n"/>
      <c r="C32" s="6" t="n"/>
      <c r="D32" s="5" t="n"/>
      <c r="E32" s="4" t="n"/>
      <c r="F32" s="7" t="n"/>
      <c r="G32" s="7" t="n"/>
      <c r="H32" s="8" t="n"/>
      <c r="I32" s="9" t="n"/>
      <c r="J32" s="14">
        <f>IF(OR($A32="",$H32="",$I32=""),"",$H32*$I32)</f>
        <v/>
      </c>
      <c r="K32" s="14">
        <f>IF(OR($A32="",$H32="",$J32=""),"",$H32+$J32)</f>
        <v/>
      </c>
      <c r="L32" s="7" t="n"/>
      <c r="M32" s="4" t="n"/>
      <c r="N32" s="15">
        <f>IF(OR($A32="",$G32=""),"",IF($L32&lt;&gt;"","Payée",IF(TODAY()&gt;$G32,"En retard","À payer")))</f>
        <v/>
      </c>
      <c r="O32" s="16">
        <f>IF($N32="","",IF($N32="En retard",TODAY()-$G32,0))</f>
        <v/>
      </c>
      <c r="P32" s="5" t="n"/>
    </row>
    <row r="33">
      <c r="A33" s="4" t="n"/>
      <c r="B33" s="5" t="n"/>
      <c r="C33" s="6" t="n"/>
      <c r="D33" s="5" t="n"/>
      <c r="E33" s="4" t="n"/>
      <c r="F33" s="7" t="n"/>
      <c r="G33" s="7" t="n"/>
      <c r="H33" s="8" t="n"/>
      <c r="I33" s="9" t="n"/>
      <c r="J33" s="10">
        <f>IF(OR($A33="",$H33="",$I33=""),"",$H33*$I33)</f>
        <v/>
      </c>
      <c r="K33" s="10">
        <f>IF(OR($A33="",$H33="",$J33=""),"",$H33+$J33)</f>
        <v/>
      </c>
      <c r="L33" s="7" t="n"/>
      <c r="M33" s="4" t="n"/>
      <c r="N33" s="11">
        <f>IF(OR($A33="",$G33=""),"",IF($L33&lt;&gt;"","Payée",IF(TODAY()&gt;$G33,"En retard","À payer")))</f>
        <v/>
      </c>
      <c r="O33" s="12">
        <f>IF($N33="","",IF($N33="En retard",TODAY()-$G33,0))</f>
        <v/>
      </c>
      <c r="P33" s="5" t="n"/>
    </row>
    <row r="34">
      <c r="A34" s="4" t="n"/>
      <c r="B34" s="5" t="n"/>
      <c r="C34" s="6" t="n"/>
      <c r="D34" s="5" t="n"/>
      <c r="E34" s="4" t="n"/>
      <c r="F34" s="7" t="n"/>
      <c r="G34" s="7" t="n"/>
      <c r="H34" s="8" t="n"/>
      <c r="I34" s="9" t="n"/>
      <c r="J34" s="14">
        <f>IF(OR($A34="",$H34="",$I34=""),"",$H34*$I34)</f>
        <v/>
      </c>
      <c r="K34" s="14">
        <f>IF(OR($A34="",$H34="",$J34=""),"",$H34+$J34)</f>
        <v/>
      </c>
      <c r="L34" s="7" t="n"/>
      <c r="M34" s="4" t="n"/>
      <c r="N34" s="15">
        <f>IF(OR($A34="",$G34=""),"",IF($L34&lt;&gt;"","Payée",IF(TODAY()&gt;$G34,"En retard","À payer")))</f>
        <v/>
      </c>
      <c r="O34" s="16">
        <f>IF($N34="","",IF($N34="En retard",TODAY()-$G34,0))</f>
        <v/>
      </c>
      <c r="P34" s="5" t="n"/>
    </row>
    <row r="35">
      <c r="A35" s="4" t="n"/>
      <c r="B35" s="5" t="n"/>
      <c r="C35" s="6" t="n"/>
      <c r="D35" s="5" t="n"/>
      <c r="E35" s="4" t="n"/>
      <c r="F35" s="7" t="n"/>
      <c r="G35" s="7" t="n"/>
      <c r="H35" s="8" t="n"/>
      <c r="I35" s="9" t="n"/>
      <c r="J35" s="10">
        <f>IF(OR($A35="",$H35="",$I35=""),"",$H35*$I35)</f>
        <v/>
      </c>
      <c r="K35" s="10">
        <f>IF(OR($A35="",$H35="",$J35=""),"",$H35+$J35)</f>
        <v/>
      </c>
      <c r="L35" s="7" t="n"/>
      <c r="M35" s="4" t="n"/>
      <c r="N35" s="11">
        <f>IF(OR($A35="",$G35=""),"",IF($L35&lt;&gt;"","Payée",IF(TODAY()&gt;$G35,"En retard","À payer")))</f>
        <v/>
      </c>
      <c r="O35" s="12">
        <f>IF($N35="","",IF($N35="En retard",TODAY()-$G35,0))</f>
        <v/>
      </c>
      <c r="P35" s="5" t="n"/>
    </row>
    <row r="36">
      <c r="A36" s="4" t="n"/>
      <c r="B36" s="5" t="n"/>
      <c r="C36" s="6" t="n"/>
      <c r="D36" s="5" t="n"/>
      <c r="E36" s="4" t="n"/>
      <c r="F36" s="7" t="n"/>
      <c r="G36" s="7" t="n"/>
      <c r="H36" s="8" t="n"/>
      <c r="I36" s="9" t="n"/>
      <c r="J36" s="14">
        <f>IF(OR($A36="",$H36="",$I36=""),"",$H36*$I36)</f>
        <v/>
      </c>
      <c r="K36" s="14">
        <f>IF(OR($A36="",$H36="",$J36=""),"",$H36+$J36)</f>
        <v/>
      </c>
      <c r="L36" s="7" t="n"/>
      <c r="M36" s="4" t="n"/>
      <c r="N36" s="15">
        <f>IF(OR($A36="",$G36=""),"",IF($L36&lt;&gt;"","Payée",IF(TODAY()&gt;$G36,"En retard","À payer")))</f>
        <v/>
      </c>
      <c r="O36" s="16">
        <f>IF($N36="","",IF($N36="En retard",TODAY()-$G36,0))</f>
        <v/>
      </c>
      <c r="P36" s="5" t="n"/>
    </row>
    <row r="37">
      <c r="A37" s="4" t="n"/>
      <c r="B37" s="5" t="n"/>
      <c r="C37" s="6" t="n"/>
      <c r="D37" s="5" t="n"/>
      <c r="E37" s="4" t="n"/>
      <c r="F37" s="7" t="n"/>
      <c r="G37" s="7" t="n"/>
      <c r="H37" s="8" t="n"/>
      <c r="I37" s="9" t="n"/>
      <c r="J37" s="10">
        <f>IF(OR($A37="",$H37="",$I37=""),"",$H37*$I37)</f>
        <v/>
      </c>
      <c r="K37" s="10">
        <f>IF(OR($A37="",$H37="",$J37=""),"",$H37+$J37)</f>
        <v/>
      </c>
      <c r="L37" s="7" t="n"/>
      <c r="M37" s="4" t="n"/>
      <c r="N37" s="11">
        <f>IF(OR($A37="",$G37=""),"",IF($L37&lt;&gt;"","Payée",IF(TODAY()&gt;$G37,"En retard","À payer")))</f>
        <v/>
      </c>
      <c r="O37" s="12">
        <f>IF($N37="","",IF($N37="En retard",TODAY()-$G37,0))</f>
        <v/>
      </c>
      <c r="P37" s="5" t="n"/>
    </row>
    <row r="38">
      <c r="A38" s="4" t="n"/>
      <c r="B38" s="5" t="n"/>
      <c r="C38" s="6" t="n"/>
      <c r="D38" s="5" t="n"/>
      <c r="E38" s="4" t="n"/>
      <c r="F38" s="7" t="n"/>
      <c r="G38" s="7" t="n"/>
      <c r="H38" s="8" t="n"/>
      <c r="I38" s="9" t="n"/>
      <c r="J38" s="14">
        <f>IF(OR($A38="",$H38="",$I38=""),"",$H38*$I38)</f>
        <v/>
      </c>
      <c r="K38" s="14">
        <f>IF(OR($A38="",$H38="",$J38=""),"",$H38+$J38)</f>
        <v/>
      </c>
      <c r="L38" s="7" t="n"/>
      <c r="M38" s="4" t="n"/>
      <c r="N38" s="15">
        <f>IF(OR($A38="",$G38=""),"",IF($L38&lt;&gt;"","Payée",IF(TODAY()&gt;$G38,"En retard","À payer")))</f>
        <v/>
      </c>
      <c r="O38" s="16">
        <f>IF($N38="","",IF($N38="En retard",TODAY()-$G38,0))</f>
        <v/>
      </c>
      <c r="P38" s="5" t="n"/>
    </row>
    <row r="39">
      <c r="A39" s="4" t="n"/>
      <c r="B39" s="5" t="n"/>
      <c r="C39" s="6" t="n"/>
      <c r="D39" s="5" t="n"/>
      <c r="E39" s="4" t="n"/>
      <c r="F39" s="7" t="n"/>
      <c r="G39" s="7" t="n"/>
      <c r="H39" s="8" t="n"/>
      <c r="I39" s="9" t="n"/>
      <c r="J39" s="10">
        <f>IF(OR($A39="",$H39="",$I39=""),"",$H39*$I39)</f>
        <v/>
      </c>
      <c r="K39" s="10">
        <f>IF(OR($A39="",$H39="",$J39=""),"",$H39+$J39)</f>
        <v/>
      </c>
      <c r="L39" s="7" t="n"/>
      <c r="M39" s="4" t="n"/>
      <c r="N39" s="11">
        <f>IF(OR($A39="",$G39=""),"",IF($L39&lt;&gt;"","Payée",IF(TODAY()&gt;$G39,"En retard","À payer")))</f>
        <v/>
      </c>
      <c r="O39" s="12">
        <f>IF($N39="","",IF($N39="En retard",TODAY()-$G39,0))</f>
        <v/>
      </c>
      <c r="P39" s="5" t="n"/>
    </row>
    <row r="40">
      <c r="A40" s="4" t="n"/>
      <c r="B40" s="5" t="n"/>
      <c r="C40" s="6" t="n"/>
      <c r="D40" s="5" t="n"/>
      <c r="E40" s="4" t="n"/>
      <c r="F40" s="7" t="n"/>
      <c r="G40" s="7" t="n"/>
      <c r="H40" s="8" t="n"/>
      <c r="I40" s="9" t="n"/>
      <c r="J40" s="14">
        <f>IF(OR($A40="",$H40="",$I40=""),"",$H40*$I40)</f>
        <v/>
      </c>
      <c r="K40" s="14">
        <f>IF(OR($A40="",$H40="",$J40=""),"",$H40+$J40)</f>
        <v/>
      </c>
      <c r="L40" s="7" t="n"/>
      <c r="M40" s="4" t="n"/>
      <c r="N40" s="15">
        <f>IF(OR($A40="",$G40=""),"",IF($L40&lt;&gt;"","Payée",IF(TODAY()&gt;$G40,"En retard","À payer")))</f>
        <v/>
      </c>
      <c r="O40" s="16">
        <f>IF($N40="","",IF($N40="En retard",TODAY()-$G40,0))</f>
        <v/>
      </c>
      <c r="P40" s="5" t="n"/>
    </row>
    <row r="41">
      <c r="A41" s="4" t="n"/>
      <c r="B41" s="5" t="n"/>
      <c r="C41" s="6" t="n"/>
      <c r="D41" s="5" t="n"/>
      <c r="E41" s="4" t="n"/>
      <c r="F41" s="7" t="n"/>
      <c r="G41" s="7" t="n"/>
      <c r="H41" s="8" t="n"/>
      <c r="I41" s="9" t="n"/>
      <c r="J41" s="10">
        <f>IF(OR($A41="",$H41="",$I41=""),"",$H41*$I41)</f>
        <v/>
      </c>
      <c r="K41" s="10">
        <f>IF(OR($A41="",$H41="",$J41=""),"",$H41+$J41)</f>
        <v/>
      </c>
      <c r="L41" s="7" t="n"/>
      <c r="M41" s="4" t="n"/>
      <c r="N41" s="11">
        <f>IF(OR($A41="",$G41=""),"",IF($L41&lt;&gt;"","Payée",IF(TODAY()&gt;$G41,"En retard","À payer")))</f>
        <v/>
      </c>
      <c r="O41" s="12">
        <f>IF($N41="","",IF($N41="En retard",TODAY()-$G41,0))</f>
        <v/>
      </c>
      <c r="P41" s="5" t="n"/>
    </row>
    <row r="42">
      <c r="A42" s="4" t="n"/>
      <c r="B42" s="5" t="n"/>
      <c r="C42" s="6" t="n"/>
      <c r="D42" s="5" t="n"/>
      <c r="E42" s="4" t="n"/>
      <c r="F42" s="7" t="n"/>
      <c r="G42" s="7" t="n"/>
      <c r="H42" s="8" t="n"/>
      <c r="I42" s="9" t="n"/>
      <c r="J42" s="14">
        <f>IF(OR($A42="",$H42="",$I42=""),"",$H42*$I42)</f>
        <v/>
      </c>
      <c r="K42" s="14">
        <f>IF(OR($A42="",$H42="",$J42=""),"",$H42+$J42)</f>
        <v/>
      </c>
      <c r="L42" s="7" t="n"/>
      <c r="M42" s="4" t="n"/>
      <c r="N42" s="15">
        <f>IF(OR($A42="",$G42=""),"",IF($L42&lt;&gt;"","Payée",IF(TODAY()&gt;$G42,"En retard","À payer")))</f>
        <v/>
      </c>
      <c r="O42" s="16">
        <f>IF($N42="","",IF($N42="En retard",TODAY()-$G42,0))</f>
        <v/>
      </c>
      <c r="P42" s="5" t="n"/>
    </row>
    <row r="43">
      <c r="A43" s="4" t="n"/>
      <c r="B43" s="5" t="n"/>
      <c r="C43" s="6" t="n"/>
      <c r="D43" s="5" t="n"/>
      <c r="E43" s="4" t="n"/>
      <c r="F43" s="7" t="n"/>
      <c r="G43" s="7" t="n"/>
      <c r="H43" s="8" t="n"/>
      <c r="I43" s="9" t="n"/>
      <c r="J43" s="10">
        <f>IF(OR($A43="",$H43="",$I43=""),"",$H43*$I43)</f>
        <v/>
      </c>
      <c r="K43" s="10">
        <f>IF(OR($A43="",$H43="",$J43=""),"",$H43+$J43)</f>
        <v/>
      </c>
      <c r="L43" s="7" t="n"/>
      <c r="M43" s="4" t="n"/>
      <c r="N43" s="11">
        <f>IF(OR($A43="",$G43=""),"",IF($L43&lt;&gt;"","Payée",IF(TODAY()&gt;$G43,"En retard","À payer")))</f>
        <v/>
      </c>
      <c r="O43" s="12">
        <f>IF($N43="","",IF($N43="En retard",TODAY()-$G43,0))</f>
        <v/>
      </c>
      <c r="P43" s="5" t="n"/>
    </row>
    <row r="44">
      <c r="A44" s="4" t="n"/>
      <c r="B44" s="5" t="n"/>
      <c r="C44" s="6" t="n"/>
      <c r="D44" s="5" t="n"/>
      <c r="E44" s="4" t="n"/>
      <c r="F44" s="7" t="n"/>
      <c r="G44" s="7" t="n"/>
      <c r="H44" s="8" t="n"/>
      <c r="I44" s="9" t="n"/>
      <c r="J44" s="14">
        <f>IF(OR($A44="",$H44="",$I44=""),"",$H44*$I44)</f>
        <v/>
      </c>
      <c r="K44" s="14">
        <f>IF(OR($A44="",$H44="",$J44=""),"",$H44+$J44)</f>
        <v/>
      </c>
      <c r="L44" s="7" t="n"/>
      <c r="M44" s="4" t="n"/>
      <c r="N44" s="15">
        <f>IF(OR($A44="",$G44=""),"",IF($L44&lt;&gt;"","Payée",IF(TODAY()&gt;$G44,"En retard","À payer")))</f>
        <v/>
      </c>
      <c r="O44" s="16">
        <f>IF($N44="","",IF($N44="En retard",TODAY()-$G44,0))</f>
        <v/>
      </c>
      <c r="P44" s="5" t="n"/>
    </row>
    <row r="45">
      <c r="A45" s="4" t="n"/>
      <c r="B45" s="5" t="n"/>
      <c r="C45" s="6" t="n"/>
      <c r="D45" s="5" t="n"/>
      <c r="E45" s="4" t="n"/>
      <c r="F45" s="7" t="n"/>
      <c r="G45" s="7" t="n"/>
      <c r="H45" s="8" t="n"/>
      <c r="I45" s="9" t="n"/>
      <c r="J45" s="10">
        <f>IF(OR($A45="",$H45="",$I45=""),"",$H45*$I45)</f>
        <v/>
      </c>
      <c r="K45" s="10">
        <f>IF(OR($A45="",$H45="",$J45=""),"",$H45+$J45)</f>
        <v/>
      </c>
      <c r="L45" s="7" t="n"/>
      <c r="M45" s="4" t="n"/>
      <c r="N45" s="11">
        <f>IF(OR($A45="",$G45=""),"",IF($L45&lt;&gt;"","Payée",IF(TODAY()&gt;$G45,"En retard","À payer")))</f>
        <v/>
      </c>
      <c r="O45" s="12">
        <f>IF($N45="","",IF($N45="En retard",TODAY()-$G45,0))</f>
        <v/>
      </c>
      <c r="P45" s="5" t="n"/>
    </row>
    <row r="46">
      <c r="A46" s="4" t="n"/>
      <c r="B46" s="5" t="n"/>
      <c r="C46" s="6" t="n"/>
      <c r="D46" s="5" t="n"/>
      <c r="E46" s="4" t="n"/>
      <c r="F46" s="7" t="n"/>
      <c r="G46" s="7" t="n"/>
      <c r="H46" s="8" t="n"/>
      <c r="I46" s="9" t="n"/>
      <c r="J46" s="14">
        <f>IF(OR($A46="",$H46="",$I46=""),"",$H46*$I46)</f>
        <v/>
      </c>
      <c r="K46" s="14">
        <f>IF(OR($A46="",$H46="",$J46=""),"",$H46+$J46)</f>
        <v/>
      </c>
      <c r="L46" s="7" t="n"/>
      <c r="M46" s="4" t="n"/>
      <c r="N46" s="15">
        <f>IF(OR($A46="",$G46=""),"",IF($L46&lt;&gt;"","Payée",IF(TODAY()&gt;$G46,"En retard","À payer")))</f>
        <v/>
      </c>
      <c r="O46" s="16">
        <f>IF($N46="","",IF($N46="En retard",TODAY()-$G46,0))</f>
        <v/>
      </c>
      <c r="P46" s="5" t="n"/>
    </row>
    <row r="47">
      <c r="A47" s="4" t="n"/>
      <c r="B47" s="5" t="n"/>
      <c r="C47" s="6" t="n"/>
      <c r="D47" s="5" t="n"/>
      <c r="E47" s="4" t="n"/>
      <c r="F47" s="7" t="n"/>
      <c r="G47" s="7" t="n"/>
      <c r="H47" s="8" t="n"/>
      <c r="I47" s="9" t="n"/>
      <c r="J47" s="10">
        <f>IF(OR($A47="",$H47="",$I47=""),"",$H47*$I47)</f>
        <v/>
      </c>
      <c r="K47" s="10">
        <f>IF(OR($A47="",$H47="",$J47=""),"",$H47+$J47)</f>
        <v/>
      </c>
      <c r="L47" s="7" t="n"/>
      <c r="M47" s="4" t="n"/>
      <c r="N47" s="11">
        <f>IF(OR($A47="",$G47=""),"",IF($L47&lt;&gt;"","Payée",IF(TODAY()&gt;$G47,"En retard","À payer")))</f>
        <v/>
      </c>
      <c r="O47" s="12">
        <f>IF($N47="","",IF($N47="En retard",TODAY()-$G47,0))</f>
        <v/>
      </c>
      <c r="P47" s="5" t="n"/>
    </row>
    <row r="48">
      <c r="A48" s="4" t="n"/>
      <c r="B48" s="5" t="n"/>
      <c r="C48" s="6" t="n"/>
      <c r="D48" s="5" t="n"/>
      <c r="E48" s="4" t="n"/>
      <c r="F48" s="7" t="n"/>
      <c r="G48" s="7" t="n"/>
      <c r="H48" s="8" t="n"/>
      <c r="I48" s="9" t="n"/>
      <c r="J48" s="14">
        <f>IF(OR($A48="",$H48="",$I48=""),"",$H48*$I48)</f>
        <v/>
      </c>
      <c r="K48" s="14">
        <f>IF(OR($A48="",$H48="",$J48=""),"",$H48+$J48)</f>
        <v/>
      </c>
      <c r="L48" s="7" t="n"/>
      <c r="M48" s="4" t="n"/>
      <c r="N48" s="15">
        <f>IF(OR($A48="",$G48=""),"",IF($L48&lt;&gt;"","Payée",IF(TODAY()&gt;$G48,"En retard","À payer")))</f>
        <v/>
      </c>
      <c r="O48" s="16">
        <f>IF($N48="","",IF($N48="En retard",TODAY()-$G48,0))</f>
        <v/>
      </c>
      <c r="P48" s="5" t="n"/>
    </row>
    <row r="49">
      <c r="A49" s="4" t="n"/>
      <c r="B49" s="5" t="n"/>
      <c r="C49" s="6" t="n"/>
      <c r="D49" s="5" t="n"/>
      <c r="E49" s="4" t="n"/>
      <c r="F49" s="7" t="n"/>
      <c r="G49" s="7" t="n"/>
      <c r="H49" s="8" t="n"/>
      <c r="I49" s="9" t="n"/>
      <c r="J49" s="10">
        <f>IF(OR($A49="",$H49="",$I49=""),"",$H49*$I49)</f>
        <v/>
      </c>
      <c r="K49" s="10">
        <f>IF(OR($A49="",$H49="",$J49=""),"",$H49+$J49)</f>
        <v/>
      </c>
      <c r="L49" s="7" t="n"/>
      <c r="M49" s="4" t="n"/>
      <c r="N49" s="11">
        <f>IF(OR($A49="",$G49=""),"",IF($L49&lt;&gt;"","Payée",IF(TODAY()&gt;$G49,"En retard","À payer")))</f>
        <v/>
      </c>
      <c r="O49" s="12">
        <f>IF($N49="","",IF($N49="En retard",TODAY()-$G49,0))</f>
        <v/>
      </c>
      <c r="P49" s="5" t="n"/>
    </row>
    <row r="50">
      <c r="A50" s="4" t="n"/>
      <c r="B50" s="5" t="n"/>
      <c r="C50" s="6" t="n"/>
      <c r="D50" s="5" t="n"/>
      <c r="E50" s="4" t="n"/>
      <c r="F50" s="7" t="n"/>
      <c r="G50" s="7" t="n"/>
      <c r="H50" s="8" t="n"/>
      <c r="I50" s="9" t="n"/>
      <c r="J50" s="14">
        <f>IF(OR($A50="",$H50="",$I50=""),"",$H50*$I50)</f>
        <v/>
      </c>
      <c r="K50" s="14">
        <f>IF(OR($A50="",$H50="",$J50=""),"",$H50+$J50)</f>
        <v/>
      </c>
      <c r="L50" s="7" t="n"/>
      <c r="M50" s="4" t="n"/>
      <c r="N50" s="15">
        <f>IF(OR($A50="",$G50=""),"",IF($L50&lt;&gt;"","Payée",IF(TODAY()&gt;$G50,"En retard","À payer")))</f>
        <v/>
      </c>
      <c r="O50" s="16">
        <f>IF($N50="","",IF($N50="En retard",TODAY()-$G50,0))</f>
        <v/>
      </c>
      <c r="P50" s="5" t="n"/>
    </row>
    <row r="51">
      <c r="A51" s="4" t="n"/>
      <c r="B51" s="5" t="n"/>
      <c r="C51" s="6" t="n"/>
      <c r="D51" s="5" t="n"/>
      <c r="E51" s="4" t="n"/>
      <c r="F51" s="7" t="n"/>
      <c r="G51" s="7" t="n"/>
      <c r="H51" s="8" t="n"/>
      <c r="I51" s="9" t="n"/>
      <c r="J51" s="10">
        <f>IF(OR($A51="",$H51="",$I51=""),"",$H51*$I51)</f>
        <v/>
      </c>
      <c r="K51" s="10">
        <f>IF(OR($A51="",$H51="",$J51=""),"",$H51+$J51)</f>
        <v/>
      </c>
      <c r="L51" s="7" t="n"/>
      <c r="M51" s="4" t="n"/>
      <c r="N51" s="11">
        <f>IF(OR($A51="",$G51=""),"",IF($L51&lt;&gt;"","Payée",IF(TODAY()&gt;$G51,"En retard","À payer")))</f>
        <v/>
      </c>
      <c r="O51" s="12">
        <f>IF($N51="","",IF($N51="En retard",TODAY()-$G51,0))</f>
        <v/>
      </c>
      <c r="P51" s="5" t="n"/>
    </row>
    <row r="52">
      <c r="A52" s="4" t="n"/>
      <c r="B52" s="5" t="n"/>
      <c r="C52" s="6" t="n"/>
      <c r="D52" s="5" t="n"/>
      <c r="E52" s="4" t="n"/>
      <c r="F52" s="7" t="n"/>
      <c r="G52" s="7" t="n"/>
      <c r="H52" s="8" t="n"/>
      <c r="I52" s="9" t="n"/>
      <c r="J52" s="14">
        <f>IF(OR($A52="",$H52="",$I52=""),"",$H52*$I52)</f>
        <v/>
      </c>
      <c r="K52" s="14">
        <f>IF(OR($A52="",$H52="",$J52=""),"",$H52+$J52)</f>
        <v/>
      </c>
      <c r="L52" s="7" t="n"/>
      <c r="M52" s="4" t="n"/>
      <c r="N52" s="15">
        <f>IF(OR($A52="",$G52=""),"",IF($L52&lt;&gt;"","Payée",IF(TODAY()&gt;$G52,"En retard","À payer")))</f>
        <v/>
      </c>
      <c r="O52" s="16">
        <f>IF($N52="","",IF($N52="En retard",TODAY()-$G52,0))</f>
        <v/>
      </c>
      <c r="P52" s="5" t="n"/>
    </row>
    <row r="53">
      <c r="A53" s="4" t="n"/>
      <c r="B53" s="5" t="n"/>
      <c r="C53" s="6" t="n"/>
      <c r="D53" s="5" t="n"/>
      <c r="E53" s="4" t="n"/>
      <c r="F53" s="7" t="n"/>
      <c r="G53" s="7" t="n"/>
      <c r="H53" s="8" t="n"/>
      <c r="I53" s="9" t="n"/>
      <c r="J53" s="10">
        <f>IF(OR($A53="",$H53="",$I53=""),"",$H53*$I53)</f>
        <v/>
      </c>
      <c r="K53" s="10">
        <f>IF(OR($A53="",$H53="",$J53=""),"",$H53+$J53)</f>
        <v/>
      </c>
      <c r="L53" s="7" t="n"/>
      <c r="M53" s="4" t="n"/>
      <c r="N53" s="11">
        <f>IF(OR($A53="",$G53=""),"",IF($L53&lt;&gt;"","Payée",IF(TODAY()&gt;$G53,"En retard","À payer")))</f>
        <v/>
      </c>
      <c r="O53" s="12">
        <f>IF($N53="","",IF($N53="En retard",TODAY()-$G53,0))</f>
        <v/>
      </c>
      <c r="P53" s="5" t="n"/>
    </row>
    <row r="54">
      <c r="A54" s="4" t="n"/>
      <c r="B54" s="5" t="n"/>
      <c r="C54" s="6" t="n"/>
      <c r="D54" s="5" t="n"/>
      <c r="E54" s="4" t="n"/>
      <c r="F54" s="7" t="n"/>
      <c r="G54" s="7" t="n"/>
      <c r="H54" s="8" t="n"/>
      <c r="I54" s="9" t="n"/>
      <c r="J54" s="14">
        <f>IF(OR($A54="",$H54="",$I54=""),"",$H54*$I54)</f>
        <v/>
      </c>
      <c r="K54" s="14">
        <f>IF(OR($A54="",$H54="",$J54=""),"",$H54+$J54)</f>
        <v/>
      </c>
      <c r="L54" s="7" t="n"/>
      <c r="M54" s="4" t="n"/>
      <c r="N54" s="15">
        <f>IF(OR($A54="",$G54=""),"",IF($L54&lt;&gt;"","Payée",IF(TODAY()&gt;$G54,"En retard","À payer")))</f>
        <v/>
      </c>
      <c r="O54" s="16">
        <f>IF($N54="","",IF($N54="En retard",TODAY()-$G54,0))</f>
        <v/>
      </c>
      <c r="P54" s="5" t="n"/>
    </row>
    <row r="55">
      <c r="A55" s="4" t="n"/>
      <c r="B55" s="5" t="n"/>
      <c r="C55" s="6" t="n"/>
      <c r="D55" s="5" t="n"/>
      <c r="E55" s="4" t="n"/>
      <c r="F55" s="7" t="n"/>
      <c r="G55" s="7" t="n"/>
      <c r="H55" s="8" t="n"/>
      <c r="I55" s="9" t="n"/>
      <c r="J55" s="10">
        <f>IF(OR($A55="",$H55="",$I55=""),"",$H55*$I55)</f>
        <v/>
      </c>
      <c r="K55" s="10">
        <f>IF(OR($A55="",$H55="",$J55=""),"",$H55+$J55)</f>
        <v/>
      </c>
      <c r="L55" s="7" t="n"/>
      <c r="M55" s="4" t="n"/>
      <c r="N55" s="11">
        <f>IF(OR($A55="",$G55=""),"",IF($L55&lt;&gt;"","Payée",IF(TODAY()&gt;$G55,"En retard","À payer")))</f>
        <v/>
      </c>
      <c r="O55" s="12">
        <f>IF($N55="","",IF($N55="En retard",TODAY()-$G55,0))</f>
        <v/>
      </c>
      <c r="P55" s="5" t="n"/>
    </row>
    <row r="56">
      <c r="A56" s="4" t="n"/>
      <c r="B56" s="5" t="n"/>
      <c r="C56" s="6" t="n"/>
      <c r="D56" s="5" t="n"/>
      <c r="E56" s="4" t="n"/>
      <c r="F56" s="7" t="n"/>
      <c r="G56" s="7" t="n"/>
      <c r="H56" s="8" t="n"/>
      <c r="I56" s="9" t="n"/>
      <c r="J56" s="14">
        <f>IF(OR($A56="",$H56="",$I56=""),"",$H56*$I56)</f>
        <v/>
      </c>
      <c r="K56" s="14">
        <f>IF(OR($A56="",$H56="",$J56=""),"",$H56+$J56)</f>
        <v/>
      </c>
      <c r="L56" s="7" t="n"/>
      <c r="M56" s="4" t="n"/>
      <c r="N56" s="15">
        <f>IF(OR($A56="",$G56=""),"",IF($L56&lt;&gt;"","Payée",IF(TODAY()&gt;$G56,"En retard","À payer")))</f>
        <v/>
      </c>
      <c r="O56" s="16">
        <f>IF($N56="","",IF($N56="En retard",TODAY()-$G56,0))</f>
        <v/>
      </c>
      <c r="P56" s="5" t="n"/>
    </row>
    <row r="57">
      <c r="A57" s="4" t="n"/>
      <c r="B57" s="5" t="n"/>
      <c r="C57" s="6" t="n"/>
      <c r="D57" s="5" t="n"/>
      <c r="E57" s="4" t="n"/>
      <c r="F57" s="7" t="n"/>
      <c r="G57" s="7" t="n"/>
      <c r="H57" s="8" t="n"/>
      <c r="I57" s="9" t="n"/>
      <c r="J57" s="10">
        <f>IF(OR($A57="",$H57="",$I57=""),"",$H57*$I57)</f>
        <v/>
      </c>
      <c r="K57" s="10">
        <f>IF(OR($A57="",$H57="",$J57=""),"",$H57+$J57)</f>
        <v/>
      </c>
      <c r="L57" s="7" t="n"/>
      <c r="M57" s="4" t="n"/>
      <c r="N57" s="11">
        <f>IF(OR($A57="",$G57=""),"",IF($L57&lt;&gt;"","Payée",IF(TODAY()&gt;$G57,"En retard","À payer")))</f>
        <v/>
      </c>
      <c r="O57" s="12">
        <f>IF($N57="","",IF($N57="En retard",TODAY()-$G57,0))</f>
        <v/>
      </c>
      <c r="P57" s="5" t="n"/>
    </row>
    <row r="58">
      <c r="A58" s="4" t="n"/>
      <c r="B58" s="5" t="n"/>
      <c r="C58" s="6" t="n"/>
      <c r="D58" s="5" t="n"/>
      <c r="E58" s="4" t="n"/>
      <c r="F58" s="7" t="n"/>
      <c r="G58" s="7" t="n"/>
      <c r="H58" s="8" t="n"/>
      <c r="I58" s="9" t="n"/>
      <c r="J58" s="14">
        <f>IF(OR($A58="",$H58="",$I58=""),"",$H58*$I58)</f>
        <v/>
      </c>
      <c r="K58" s="14">
        <f>IF(OR($A58="",$H58="",$J58=""),"",$H58+$J58)</f>
        <v/>
      </c>
      <c r="L58" s="7" t="n"/>
      <c r="M58" s="4" t="n"/>
      <c r="N58" s="15">
        <f>IF(OR($A58="",$G58=""),"",IF($L58&lt;&gt;"","Payée",IF(TODAY()&gt;$G58,"En retard","À payer")))</f>
        <v/>
      </c>
      <c r="O58" s="16">
        <f>IF($N58="","",IF($N58="En retard",TODAY()-$G58,0))</f>
        <v/>
      </c>
      <c r="P58" s="5" t="n"/>
    </row>
    <row r="59">
      <c r="A59" s="4" t="n"/>
      <c r="B59" s="5" t="n"/>
      <c r="C59" s="6" t="n"/>
      <c r="D59" s="5" t="n"/>
      <c r="E59" s="4" t="n"/>
      <c r="F59" s="7" t="n"/>
      <c r="G59" s="7" t="n"/>
      <c r="H59" s="8" t="n"/>
      <c r="I59" s="9" t="n"/>
      <c r="J59" s="10">
        <f>IF(OR($A59="",$H59="",$I59=""),"",$H59*$I59)</f>
        <v/>
      </c>
      <c r="K59" s="10">
        <f>IF(OR($A59="",$H59="",$J59=""),"",$H59+$J59)</f>
        <v/>
      </c>
      <c r="L59" s="7" t="n"/>
      <c r="M59" s="4" t="n"/>
      <c r="N59" s="11">
        <f>IF(OR($A59="",$G59=""),"",IF($L59&lt;&gt;"","Payée",IF(TODAY()&gt;$G59,"En retard","À payer")))</f>
        <v/>
      </c>
      <c r="O59" s="12">
        <f>IF($N59="","",IF($N59="En retard",TODAY()-$G59,0))</f>
        <v/>
      </c>
      <c r="P59" s="5" t="n"/>
    </row>
    <row r="60">
      <c r="A60" s="4" t="n"/>
      <c r="B60" s="5" t="n"/>
      <c r="C60" s="6" t="n"/>
      <c r="D60" s="5" t="n"/>
      <c r="E60" s="4" t="n"/>
      <c r="F60" s="7" t="n"/>
      <c r="G60" s="7" t="n"/>
      <c r="H60" s="8" t="n"/>
      <c r="I60" s="9" t="n"/>
      <c r="J60" s="14">
        <f>IF(OR($A60="",$H60="",$I60=""),"",$H60*$I60)</f>
        <v/>
      </c>
      <c r="K60" s="14">
        <f>IF(OR($A60="",$H60="",$J60=""),"",$H60+$J60)</f>
        <v/>
      </c>
      <c r="L60" s="7" t="n"/>
      <c r="M60" s="4" t="n"/>
      <c r="N60" s="15">
        <f>IF(OR($A60="",$G60=""),"",IF($L60&lt;&gt;"","Payée",IF(TODAY()&gt;$G60,"En retard","À payer")))</f>
        <v/>
      </c>
      <c r="O60" s="16">
        <f>IF($N60="","",IF($N60="En retard",TODAY()-$G60,0))</f>
        <v/>
      </c>
      <c r="P60" s="5" t="n"/>
    </row>
    <row r="61">
      <c r="A61" s="4" t="n"/>
      <c r="B61" s="5" t="n"/>
      <c r="C61" s="6" t="n"/>
      <c r="D61" s="5" t="n"/>
      <c r="E61" s="4" t="n"/>
      <c r="F61" s="7" t="n"/>
      <c r="G61" s="7" t="n"/>
      <c r="H61" s="8" t="n"/>
      <c r="I61" s="9" t="n"/>
      <c r="J61" s="10">
        <f>IF(OR($A61="",$H61="",$I61=""),"",$H61*$I61)</f>
        <v/>
      </c>
      <c r="K61" s="10">
        <f>IF(OR($A61="",$H61="",$J61=""),"",$H61+$J61)</f>
        <v/>
      </c>
      <c r="L61" s="7" t="n"/>
      <c r="M61" s="4" t="n"/>
      <c r="N61" s="11">
        <f>IF(OR($A61="",$G61=""),"",IF($L61&lt;&gt;"","Payée",IF(TODAY()&gt;$G61,"En retard","À payer")))</f>
        <v/>
      </c>
      <c r="O61" s="12">
        <f>IF($N61="","",IF($N61="En retard",TODAY()-$G61,0))</f>
        <v/>
      </c>
      <c r="P61" s="5" t="n"/>
    </row>
    <row r="62">
      <c r="A62" s="4" t="n"/>
      <c r="B62" s="5" t="n"/>
      <c r="C62" s="6" t="n"/>
      <c r="D62" s="5" t="n"/>
      <c r="E62" s="4" t="n"/>
      <c r="F62" s="7" t="n"/>
      <c r="G62" s="7" t="n"/>
      <c r="H62" s="8" t="n"/>
      <c r="I62" s="9" t="n"/>
      <c r="J62" s="14">
        <f>IF(OR($A62="",$H62="",$I62=""),"",$H62*$I62)</f>
        <v/>
      </c>
      <c r="K62" s="14">
        <f>IF(OR($A62="",$H62="",$J62=""),"",$H62+$J62)</f>
        <v/>
      </c>
      <c r="L62" s="7" t="n"/>
      <c r="M62" s="4" t="n"/>
      <c r="N62" s="15">
        <f>IF(OR($A62="",$G62=""),"",IF($L62&lt;&gt;"","Payée",IF(TODAY()&gt;$G62,"En retard","À payer")))</f>
        <v/>
      </c>
      <c r="O62" s="16">
        <f>IF($N62="","",IF($N62="En retard",TODAY()-$G62,0))</f>
        <v/>
      </c>
      <c r="P62" s="5" t="n"/>
    </row>
    <row r="63">
      <c r="A63" s="4" t="n"/>
      <c r="B63" s="5" t="n"/>
      <c r="C63" s="6" t="n"/>
      <c r="D63" s="5" t="n"/>
      <c r="E63" s="4" t="n"/>
      <c r="F63" s="7" t="n"/>
      <c r="G63" s="7" t="n"/>
      <c r="H63" s="8" t="n"/>
      <c r="I63" s="9" t="n"/>
      <c r="J63" s="10">
        <f>IF(OR($A63="",$H63="",$I63=""),"",$H63*$I63)</f>
        <v/>
      </c>
      <c r="K63" s="10">
        <f>IF(OR($A63="",$H63="",$J63=""),"",$H63+$J63)</f>
        <v/>
      </c>
      <c r="L63" s="7" t="n"/>
      <c r="M63" s="4" t="n"/>
      <c r="N63" s="11">
        <f>IF(OR($A63="",$G63=""),"",IF($L63&lt;&gt;"","Payée",IF(TODAY()&gt;$G63,"En retard","À payer")))</f>
        <v/>
      </c>
      <c r="O63" s="12">
        <f>IF($N63="","",IF($N63="En retard",TODAY()-$G63,0))</f>
        <v/>
      </c>
      <c r="P63" s="5" t="n"/>
    </row>
    <row r="64">
      <c r="A64" s="4" t="n"/>
      <c r="B64" s="5" t="n"/>
      <c r="C64" s="6" t="n"/>
      <c r="D64" s="5" t="n"/>
      <c r="E64" s="4" t="n"/>
      <c r="F64" s="7" t="n"/>
      <c r="G64" s="7" t="n"/>
      <c r="H64" s="8" t="n"/>
      <c r="I64" s="9" t="n"/>
      <c r="J64" s="14">
        <f>IF(OR($A64="",$H64="",$I64=""),"",$H64*$I64)</f>
        <v/>
      </c>
      <c r="K64" s="14">
        <f>IF(OR($A64="",$H64="",$J64=""),"",$H64+$J64)</f>
        <v/>
      </c>
      <c r="L64" s="7" t="n"/>
      <c r="M64" s="4" t="n"/>
      <c r="N64" s="15">
        <f>IF(OR($A64="",$G64=""),"",IF($L64&lt;&gt;"","Payée",IF(TODAY()&gt;$G64,"En retard","À payer")))</f>
        <v/>
      </c>
      <c r="O64" s="16">
        <f>IF($N64="","",IF($N64="En retard",TODAY()-$G64,0))</f>
        <v/>
      </c>
      <c r="P64" s="5" t="n"/>
    </row>
    <row r="65">
      <c r="A65" s="4" t="n"/>
      <c r="B65" s="5" t="n"/>
      <c r="C65" s="6" t="n"/>
      <c r="D65" s="5" t="n"/>
      <c r="E65" s="4" t="n"/>
      <c r="F65" s="7" t="n"/>
      <c r="G65" s="7" t="n"/>
      <c r="H65" s="8" t="n"/>
      <c r="I65" s="9" t="n"/>
      <c r="J65" s="10">
        <f>IF(OR($A65="",$H65="",$I65=""),"",$H65*$I65)</f>
        <v/>
      </c>
      <c r="K65" s="10">
        <f>IF(OR($A65="",$H65="",$J65=""),"",$H65+$J65)</f>
        <v/>
      </c>
      <c r="L65" s="7" t="n"/>
      <c r="M65" s="4" t="n"/>
      <c r="N65" s="11">
        <f>IF(OR($A65="",$G65=""),"",IF($L65&lt;&gt;"","Payée",IF(TODAY()&gt;$G65,"En retard","À payer")))</f>
        <v/>
      </c>
      <c r="O65" s="12">
        <f>IF($N65="","",IF($N65="En retard",TODAY()-$G65,0))</f>
        <v/>
      </c>
      <c r="P65" s="5" t="n"/>
    </row>
    <row r="66">
      <c r="A66" s="4" t="n"/>
      <c r="B66" s="5" t="n"/>
      <c r="C66" s="6" t="n"/>
      <c r="D66" s="5" t="n"/>
      <c r="E66" s="4" t="n"/>
      <c r="F66" s="7" t="n"/>
      <c r="G66" s="7" t="n"/>
      <c r="H66" s="8" t="n"/>
      <c r="I66" s="9" t="n"/>
      <c r="J66" s="14">
        <f>IF(OR($A66="",$H66="",$I66=""),"",$H66*$I66)</f>
        <v/>
      </c>
      <c r="K66" s="14">
        <f>IF(OR($A66="",$H66="",$J66=""),"",$H66+$J66)</f>
        <v/>
      </c>
      <c r="L66" s="7" t="n"/>
      <c r="M66" s="4" t="n"/>
      <c r="N66" s="15">
        <f>IF(OR($A66="",$G66=""),"",IF($L66&lt;&gt;"","Payée",IF(TODAY()&gt;$G66,"En retard","À payer")))</f>
        <v/>
      </c>
      <c r="O66" s="16">
        <f>IF($N66="","",IF($N66="En retard",TODAY()-$G66,0))</f>
        <v/>
      </c>
      <c r="P66" s="5" t="n"/>
    </row>
    <row r="67">
      <c r="A67" s="4" t="n"/>
      <c r="B67" s="5" t="n"/>
      <c r="C67" s="6" t="n"/>
      <c r="D67" s="5" t="n"/>
      <c r="E67" s="4" t="n"/>
      <c r="F67" s="7" t="n"/>
      <c r="G67" s="7" t="n"/>
      <c r="H67" s="8" t="n"/>
      <c r="I67" s="9" t="n"/>
      <c r="J67" s="10">
        <f>IF(OR($A67="",$H67="",$I67=""),"",$H67*$I67)</f>
        <v/>
      </c>
      <c r="K67" s="10">
        <f>IF(OR($A67="",$H67="",$J67=""),"",$H67+$J67)</f>
        <v/>
      </c>
      <c r="L67" s="7" t="n"/>
      <c r="M67" s="4" t="n"/>
      <c r="N67" s="11">
        <f>IF(OR($A67="",$G67=""),"",IF($L67&lt;&gt;"","Payée",IF(TODAY()&gt;$G67,"En retard","À payer")))</f>
        <v/>
      </c>
      <c r="O67" s="12">
        <f>IF($N67="","",IF($N67="En retard",TODAY()-$G67,0))</f>
        <v/>
      </c>
      <c r="P67" s="5" t="n"/>
    </row>
    <row r="68">
      <c r="A68" s="4" t="n"/>
      <c r="B68" s="5" t="n"/>
      <c r="C68" s="6" t="n"/>
      <c r="D68" s="5" t="n"/>
      <c r="E68" s="4" t="n"/>
      <c r="F68" s="7" t="n"/>
      <c r="G68" s="7" t="n"/>
      <c r="H68" s="8" t="n"/>
      <c r="I68" s="9" t="n"/>
      <c r="J68" s="14">
        <f>IF(OR($A68="",$H68="",$I68=""),"",$H68*$I68)</f>
        <v/>
      </c>
      <c r="K68" s="14">
        <f>IF(OR($A68="",$H68="",$J68=""),"",$H68+$J68)</f>
        <v/>
      </c>
      <c r="L68" s="7" t="n"/>
      <c r="M68" s="4" t="n"/>
      <c r="N68" s="15">
        <f>IF(OR($A68="",$G68=""),"",IF($L68&lt;&gt;"","Payée",IF(TODAY()&gt;$G68,"En retard","À payer")))</f>
        <v/>
      </c>
      <c r="O68" s="16">
        <f>IF($N68="","",IF($N68="En retard",TODAY()-$G68,0))</f>
        <v/>
      </c>
      <c r="P68" s="5" t="n"/>
    </row>
    <row r="69">
      <c r="A69" s="4" t="n"/>
      <c r="B69" s="5" t="n"/>
      <c r="C69" s="6" t="n"/>
      <c r="D69" s="5" t="n"/>
      <c r="E69" s="4" t="n"/>
      <c r="F69" s="7" t="n"/>
      <c r="G69" s="7" t="n"/>
      <c r="H69" s="8" t="n"/>
      <c r="I69" s="9" t="n"/>
      <c r="J69" s="10">
        <f>IF(OR($A69="",$H69="",$I69=""),"",$H69*$I69)</f>
        <v/>
      </c>
      <c r="K69" s="10">
        <f>IF(OR($A69="",$H69="",$J69=""),"",$H69+$J69)</f>
        <v/>
      </c>
      <c r="L69" s="7" t="n"/>
      <c r="M69" s="4" t="n"/>
      <c r="N69" s="11">
        <f>IF(OR($A69="",$G69=""),"",IF($L69&lt;&gt;"","Payée",IF(TODAY()&gt;$G69,"En retard","À payer")))</f>
        <v/>
      </c>
      <c r="O69" s="12">
        <f>IF($N69="","",IF($N69="En retard",TODAY()-$G69,0))</f>
        <v/>
      </c>
      <c r="P69" s="5" t="n"/>
    </row>
    <row r="70">
      <c r="A70" s="4" t="n"/>
      <c r="B70" s="5" t="n"/>
      <c r="C70" s="6" t="n"/>
      <c r="D70" s="5" t="n"/>
      <c r="E70" s="4" t="n"/>
      <c r="F70" s="7" t="n"/>
      <c r="G70" s="7" t="n"/>
      <c r="H70" s="8" t="n"/>
      <c r="I70" s="9" t="n"/>
      <c r="J70" s="14">
        <f>IF(OR($A70="",$H70="",$I70=""),"",$H70*$I70)</f>
        <v/>
      </c>
      <c r="K70" s="14">
        <f>IF(OR($A70="",$H70="",$J70=""),"",$H70+$J70)</f>
        <v/>
      </c>
      <c r="L70" s="7" t="n"/>
      <c r="M70" s="4" t="n"/>
      <c r="N70" s="15">
        <f>IF(OR($A70="",$G70=""),"",IF($L70&lt;&gt;"","Payée",IF(TODAY()&gt;$G70,"En retard","À payer")))</f>
        <v/>
      </c>
      <c r="O70" s="16">
        <f>IF($N70="","",IF($N70="En retard",TODAY()-$G70,0))</f>
        <v/>
      </c>
      <c r="P70" s="5" t="n"/>
    </row>
    <row r="71">
      <c r="A71" s="4" t="n"/>
      <c r="B71" s="5" t="n"/>
      <c r="C71" s="6" t="n"/>
      <c r="D71" s="5" t="n"/>
      <c r="E71" s="4" t="n"/>
      <c r="F71" s="7" t="n"/>
      <c r="G71" s="7" t="n"/>
      <c r="H71" s="8" t="n"/>
      <c r="I71" s="9" t="n"/>
      <c r="J71" s="10">
        <f>IF(OR($A71="",$H71="",$I71=""),"",$H71*$I71)</f>
        <v/>
      </c>
      <c r="K71" s="10">
        <f>IF(OR($A71="",$H71="",$J71=""),"",$H71+$J71)</f>
        <v/>
      </c>
      <c r="L71" s="7" t="n"/>
      <c r="M71" s="4" t="n"/>
      <c r="N71" s="11">
        <f>IF(OR($A71="",$G71=""),"",IF($L71&lt;&gt;"","Payée",IF(TODAY()&gt;$G71,"En retard","À payer")))</f>
        <v/>
      </c>
      <c r="O71" s="12">
        <f>IF($N71="","",IF($N71="En retard",TODAY()-$G71,0))</f>
        <v/>
      </c>
      <c r="P71" s="5" t="n"/>
    </row>
    <row r="72">
      <c r="A72" s="4" t="n"/>
      <c r="B72" s="5" t="n"/>
      <c r="C72" s="6" t="n"/>
      <c r="D72" s="5" t="n"/>
      <c r="E72" s="4" t="n"/>
      <c r="F72" s="7" t="n"/>
      <c r="G72" s="7" t="n"/>
      <c r="H72" s="8" t="n"/>
      <c r="I72" s="9" t="n"/>
      <c r="J72" s="14">
        <f>IF(OR($A72="",$H72="",$I72=""),"",$H72*$I72)</f>
        <v/>
      </c>
      <c r="K72" s="14">
        <f>IF(OR($A72="",$H72="",$J72=""),"",$H72+$J72)</f>
        <v/>
      </c>
      <c r="L72" s="7" t="n"/>
      <c r="M72" s="4" t="n"/>
      <c r="N72" s="15">
        <f>IF(OR($A72="",$G72=""),"",IF($L72&lt;&gt;"","Payée",IF(TODAY()&gt;$G72,"En retard","À payer")))</f>
        <v/>
      </c>
      <c r="O72" s="16">
        <f>IF($N72="","",IF($N72="En retard",TODAY()-$G72,0))</f>
        <v/>
      </c>
      <c r="P72" s="5" t="n"/>
    </row>
    <row r="73">
      <c r="A73" s="4" t="n"/>
      <c r="B73" s="5" t="n"/>
      <c r="C73" s="6" t="n"/>
      <c r="D73" s="5" t="n"/>
      <c r="E73" s="4" t="n"/>
      <c r="F73" s="7" t="n"/>
      <c r="G73" s="7" t="n"/>
      <c r="H73" s="8" t="n"/>
      <c r="I73" s="9" t="n"/>
      <c r="J73" s="10">
        <f>IF(OR($A73="",$H73="",$I73=""),"",$H73*$I73)</f>
        <v/>
      </c>
      <c r="K73" s="10">
        <f>IF(OR($A73="",$H73="",$J73=""),"",$H73+$J73)</f>
        <v/>
      </c>
      <c r="L73" s="7" t="n"/>
      <c r="M73" s="4" t="n"/>
      <c r="N73" s="11">
        <f>IF(OR($A73="",$G73=""),"",IF($L73&lt;&gt;"","Payée",IF(TODAY()&gt;$G73,"En retard","À payer")))</f>
        <v/>
      </c>
      <c r="O73" s="12">
        <f>IF($N73="","",IF($N73="En retard",TODAY()-$G73,0))</f>
        <v/>
      </c>
      <c r="P73" s="5" t="n"/>
    </row>
    <row r="74">
      <c r="A74" s="4" t="n"/>
      <c r="B74" s="5" t="n"/>
      <c r="C74" s="6" t="n"/>
      <c r="D74" s="5" t="n"/>
      <c r="E74" s="4" t="n"/>
      <c r="F74" s="7" t="n"/>
      <c r="G74" s="7" t="n"/>
      <c r="H74" s="8" t="n"/>
      <c r="I74" s="9" t="n"/>
      <c r="J74" s="14">
        <f>IF(OR($A74="",$H74="",$I74=""),"",$H74*$I74)</f>
        <v/>
      </c>
      <c r="K74" s="14">
        <f>IF(OR($A74="",$H74="",$J74=""),"",$H74+$J74)</f>
        <v/>
      </c>
      <c r="L74" s="7" t="n"/>
      <c r="M74" s="4" t="n"/>
      <c r="N74" s="15">
        <f>IF(OR($A74="",$G74=""),"",IF($L74&lt;&gt;"","Payée",IF(TODAY()&gt;$G74,"En retard","À payer")))</f>
        <v/>
      </c>
      <c r="O74" s="16">
        <f>IF($N74="","",IF($N74="En retard",TODAY()-$G74,0))</f>
        <v/>
      </c>
      <c r="P74" s="5" t="n"/>
    </row>
    <row r="75">
      <c r="A75" s="4" t="n"/>
      <c r="B75" s="5" t="n"/>
      <c r="C75" s="6" t="n"/>
      <c r="D75" s="5" t="n"/>
      <c r="E75" s="4" t="n"/>
      <c r="F75" s="7" t="n"/>
      <c r="G75" s="7" t="n"/>
      <c r="H75" s="8" t="n"/>
      <c r="I75" s="9" t="n"/>
      <c r="J75" s="10">
        <f>IF(OR($A75="",$H75="",$I75=""),"",$H75*$I75)</f>
        <v/>
      </c>
      <c r="K75" s="10">
        <f>IF(OR($A75="",$H75="",$J75=""),"",$H75+$J75)</f>
        <v/>
      </c>
      <c r="L75" s="7" t="n"/>
      <c r="M75" s="4" t="n"/>
      <c r="N75" s="11">
        <f>IF(OR($A75="",$G75=""),"",IF($L75&lt;&gt;"","Payée",IF(TODAY()&gt;$G75,"En retard","À payer")))</f>
        <v/>
      </c>
      <c r="O75" s="12">
        <f>IF($N75="","",IF($N75="En retard",TODAY()-$G75,0))</f>
        <v/>
      </c>
      <c r="P75" s="5" t="n"/>
    </row>
    <row r="76">
      <c r="A76" s="4" t="n"/>
      <c r="B76" s="5" t="n"/>
      <c r="C76" s="6" t="n"/>
      <c r="D76" s="5" t="n"/>
      <c r="E76" s="4" t="n"/>
      <c r="F76" s="7" t="n"/>
      <c r="G76" s="7" t="n"/>
      <c r="H76" s="8" t="n"/>
      <c r="I76" s="9" t="n"/>
      <c r="J76" s="14">
        <f>IF(OR($A76="",$H76="",$I76=""),"",$H76*$I76)</f>
        <v/>
      </c>
      <c r="K76" s="14">
        <f>IF(OR($A76="",$H76="",$J76=""),"",$H76+$J76)</f>
        <v/>
      </c>
      <c r="L76" s="7" t="n"/>
      <c r="M76" s="4" t="n"/>
      <c r="N76" s="15">
        <f>IF(OR($A76="",$G76=""),"",IF($L76&lt;&gt;"","Payée",IF(TODAY()&gt;$G76,"En retard","À payer")))</f>
        <v/>
      </c>
      <c r="O76" s="16">
        <f>IF($N76="","",IF($N76="En retard",TODAY()-$G76,0))</f>
        <v/>
      </c>
      <c r="P76" s="5" t="n"/>
    </row>
    <row r="77">
      <c r="A77" s="4" t="n"/>
      <c r="B77" s="5" t="n"/>
      <c r="C77" s="6" t="n"/>
      <c r="D77" s="5" t="n"/>
      <c r="E77" s="4" t="n"/>
      <c r="F77" s="7" t="n"/>
      <c r="G77" s="7" t="n"/>
      <c r="H77" s="8" t="n"/>
      <c r="I77" s="9" t="n"/>
      <c r="J77" s="10">
        <f>IF(OR($A77="",$H77="",$I77=""),"",$H77*$I77)</f>
        <v/>
      </c>
      <c r="K77" s="10">
        <f>IF(OR($A77="",$H77="",$J77=""),"",$H77+$J77)</f>
        <v/>
      </c>
      <c r="L77" s="7" t="n"/>
      <c r="M77" s="4" t="n"/>
      <c r="N77" s="11">
        <f>IF(OR($A77="",$G77=""),"",IF($L77&lt;&gt;"","Payée",IF(TODAY()&gt;$G77,"En retard","À payer")))</f>
        <v/>
      </c>
      <c r="O77" s="12">
        <f>IF($N77="","",IF($N77="En retard",TODAY()-$G77,0))</f>
        <v/>
      </c>
      <c r="P77" s="5" t="n"/>
    </row>
    <row r="78">
      <c r="A78" s="4" t="n"/>
      <c r="B78" s="5" t="n"/>
      <c r="C78" s="6" t="n"/>
      <c r="D78" s="5" t="n"/>
      <c r="E78" s="4" t="n"/>
      <c r="F78" s="7" t="n"/>
      <c r="G78" s="7" t="n"/>
      <c r="H78" s="8" t="n"/>
      <c r="I78" s="9" t="n"/>
      <c r="J78" s="14">
        <f>IF(OR($A78="",$H78="",$I78=""),"",$H78*$I78)</f>
        <v/>
      </c>
      <c r="K78" s="14">
        <f>IF(OR($A78="",$H78="",$J78=""),"",$H78+$J78)</f>
        <v/>
      </c>
      <c r="L78" s="7" t="n"/>
      <c r="M78" s="4" t="n"/>
      <c r="N78" s="15">
        <f>IF(OR($A78="",$G78=""),"",IF($L78&lt;&gt;"","Payée",IF(TODAY()&gt;$G78,"En retard","À payer")))</f>
        <v/>
      </c>
      <c r="O78" s="16">
        <f>IF($N78="","",IF($N78="En retard",TODAY()-$G78,0))</f>
        <v/>
      </c>
      <c r="P78" s="5" t="n"/>
    </row>
    <row r="79">
      <c r="A79" s="4" t="n"/>
      <c r="B79" s="5" t="n"/>
      <c r="C79" s="6" t="n"/>
      <c r="D79" s="5" t="n"/>
      <c r="E79" s="4" t="n"/>
      <c r="F79" s="7" t="n"/>
      <c r="G79" s="7" t="n"/>
      <c r="H79" s="8" t="n"/>
      <c r="I79" s="9" t="n"/>
      <c r="J79" s="10">
        <f>IF(OR($A79="",$H79="",$I79=""),"",$H79*$I79)</f>
        <v/>
      </c>
      <c r="K79" s="10">
        <f>IF(OR($A79="",$H79="",$J79=""),"",$H79+$J79)</f>
        <v/>
      </c>
      <c r="L79" s="7" t="n"/>
      <c r="M79" s="4" t="n"/>
      <c r="N79" s="11">
        <f>IF(OR($A79="",$G79=""),"",IF($L79&lt;&gt;"","Payée",IF(TODAY()&gt;$G79,"En retard","À payer")))</f>
        <v/>
      </c>
      <c r="O79" s="12">
        <f>IF($N79="","",IF($N79="En retard",TODAY()-$G79,0))</f>
        <v/>
      </c>
      <c r="P79" s="5" t="n"/>
    </row>
    <row r="80">
      <c r="A80" s="4" t="n"/>
      <c r="B80" s="5" t="n"/>
      <c r="C80" s="6" t="n"/>
      <c r="D80" s="5" t="n"/>
      <c r="E80" s="4" t="n"/>
      <c r="F80" s="7" t="n"/>
      <c r="G80" s="7" t="n"/>
      <c r="H80" s="8" t="n"/>
      <c r="I80" s="9" t="n"/>
      <c r="J80" s="14">
        <f>IF(OR($A80="",$H80="",$I80=""),"",$H80*$I80)</f>
        <v/>
      </c>
      <c r="K80" s="14">
        <f>IF(OR($A80="",$H80="",$J80=""),"",$H80+$J80)</f>
        <v/>
      </c>
      <c r="L80" s="7" t="n"/>
      <c r="M80" s="4" t="n"/>
      <c r="N80" s="15">
        <f>IF(OR($A80="",$G80=""),"",IF($L80&lt;&gt;"","Payée",IF(TODAY()&gt;$G80,"En retard","À payer")))</f>
        <v/>
      </c>
      <c r="O80" s="16">
        <f>IF($N80="","",IF($N80="En retard",TODAY()-$G80,0))</f>
        <v/>
      </c>
      <c r="P80" s="5" t="n"/>
    </row>
    <row r="81">
      <c r="A81" s="4" t="n"/>
      <c r="B81" s="5" t="n"/>
      <c r="C81" s="6" t="n"/>
      <c r="D81" s="5" t="n"/>
      <c r="E81" s="4" t="n"/>
      <c r="F81" s="7" t="n"/>
      <c r="G81" s="7" t="n"/>
      <c r="H81" s="8" t="n"/>
      <c r="I81" s="9" t="n"/>
      <c r="J81" s="10">
        <f>IF(OR($A81="",$H81="",$I81=""),"",$H81*$I81)</f>
        <v/>
      </c>
      <c r="K81" s="10">
        <f>IF(OR($A81="",$H81="",$J81=""),"",$H81+$J81)</f>
        <v/>
      </c>
      <c r="L81" s="7" t="n"/>
      <c r="M81" s="4" t="n"/>
      <c r="N81" s="11">
        <f>IF(OR($A81="",$G81=""),"",IF($L81&lt;&gt;"","Payée",IF(TODAY()&gt;$G81,"En retard","À payer")))</f>
        <v/>
      </c>
      <c r="O81" s="12">
        <f>IF($N81="","",IF($N81="En retard",TODAY()-$G81,0))</f>
        <v/>
      </c>
      <c r="P81" s="5" t="n"/>
    </row>
    <row r="82">
      <c r="A82" s="4" t="n"/>
      <c r="B82" s="5" t="n"/>
      <c r="C82" s="6" t="n"/>
      <c r="D82" s="5" t="n"/>
      <c r="E82" s="4" t="n"/>
      <c r="F82" s="7" t="n"/>
      <c r="G82" s="7" t="n"/>
      <c r="H82" s="8" t="n"/>
      <c r="I82" s="9" t="n"/>
      <c r="J82" s="14">
        <f>IF(OR($A82="",$H82="",$I82=""),"",$H82*$I82)</f>
        <v/>
      </c>
      <c r="K82" s="14">
        <f>IF(OR($A82="",$H82="",$J82=""),"",$H82+$J82)</f>
        <v/>
      </c>
      <c r="L82" s="7" t="n"/>
      <c r="M82" s="4" t="n"/>
      <c r="N82" s="15">
        <f>IF(OR($A82="",$G82=""),"",IF($L82&lt;&gt;"","Payée",IF(TODAY()&gt;$G82,"En retard","À payer")))</f>
        <v/>
      </c>
      <c r="O82" s="16">
        <f>IF($N82="","",IF($N82="En retard",TODAY()-$G82,0))</f>
        <v/>
      </c>
      <c r="P82" s="5" t="n"/>
    </row>
    <row r="83">
      <c r="A83" s="4" t="n"/>
      <c r="B83" s="5" t="n"/>
      <c r="C83" s="6" t="n"/>
      <c r="D83" s="5" t="n"/>
      <c r="E83" s="4" t="n"/>
      <c r="F83" s="7" t="n"/>
      <c r="G83" s="7" t="n"/>
      <c r="H83" s="8" t="n"/>
      <c r="I83" s="9" t="n"/>
      <c r="J83" s="10">
        <f>IF(OR($A83="",$H83="",$I83=""),"",$H83*$I83)</f>
        <v/>
      </c>
      <c r="K83" s="10">
        <f>IF(OR($A83="",$H83="",$J83=""),"",$H83+$J83)</f>
        <v/>
      </c>
      <c r="L83" s="7" t="n"/>
      <c r="M83" s="4" t="n"/>
      <c r="N83" s="11">
        <f>IF(OR($A83="",$G83=""),"",IF($L83&lt;&gt;"","Payée",IF(TODAY()&gt;$G83,"En retard","À payer")))</f>
        <v/>
      </c>
      <c r="O83" s="12">
        <f>IF($N83="","",IF($N83="En retard",TODAY()-$G83,0))</f>
        <v/>
      </c>
      <c r="P83" s="5" t="n"/>
    </row>
    <row r="84">
      <c r="A84" s="4" t="n"/>
      <c r="B84" s="5" t="n"/>
      <c r="C84" s="6" t="n"/>
      <c r="D84" s="5" t="n"/>
      <c r="E84" s="4" t="n"/>
      <c r="F84" s="7" t="n"/>
      <c r="G84" s="7" t="n"/>
      <c r="H84" s="8" t="n"/>
      <c r="I84" s="9" t="n"/>
      <c r="J84" s="14">
        <f>IF(OR($A84="",$H84="",$I84=""),"",$H84*$I84)</f>
        <v/>
      </c>
      <c r="K84" s="14">
        <f>IF(OR($A84="",$H84="",$J84=""),"",$H84+$J84)</f>
        <v/>
      </c>
      <c r="L84" s="7" t="n"/>
      <c r="M84" s="4" t="n"/>
      <c r="N84" s="15">
        <f>IF(OR($A84="",$G84=""),"",IF($L84&lt;&gt;"","Payée",IF(TODAY()&gt;$G84,"En retard","À payer")))</f>
        <v/>
      </c>
      <c r="O84" s="16">
        <f>IF($N84="","",IF($N84="En retard",TODAY()-$G84,0))</f>
        <v/>
      </c>
      <c r="P84" s="5" t="n"/>
    </row>
    <row r="85">
      <c r="A85" s="4" t="n"/>
      <c r="B85" s="5" t="n"/>
      <c r="C85" s="6" t="n"/>
      <c r="D85" s="5" t="n"/>
      <c r="E85" s="4" t="n"/>
      <c r="F85" s="7" t="n"/>
      <c r="G85" s="7" t="n"/>
      <c r="H85" s="8" t="n"/>
      <c r="I85" s="9" t="n"/>
      <c r="J85" s="10">
        <f>IF(OR($A85="",$H85="",$I85=""),"",$H85*$I85)</f>
        <v/>
      </c>
      <c r="K85" s="10">
        <f>IF(OR($A85="",$H85="",$J85=""),"",$H85+$J85)</f>
        <v/>
      </c>
      <c r="L85" s="7" t="n"/>
      <c r="M85" s="4" t="n"/>
      <c r="N85" s="11">
        <f>IF(OR($A85="",$G85=""),"",IF($L85&lt;&gt;"","Payée",IF(TODAY()&gt;$G85,"En retard","À payer")))</f>
        <v/>
      </c>
      <c r="O85" s="12">
        <f>IF($N85="","",IF($N85="En retard",TODAY()-$G85,0))</f>
        <v/>
      </c>
      <c r="P85" s="5" t="n"/>
    </row>
    <row r="86">
      <c r="A86" s="4" t="n"/>
      <c r="B86" s="5" t="n"/>
      <c r="C86" s="6" t="n"/>
      <c r="D86" s="5" t="n"/>
      <c r="E86" s="4" t="n"/>
      <c r="F86" s="7" t="n"/>
      <c r="G86" s="7" t="n"/>
      <c r="H86" s="8" t="n"/>
      <c r="I86" s="9" t="n"/>
      <c r="J86" s="14">
        <f>IF(OR($A86="",$H86="",$I86=""),"",$H86*$I86)</f>
        <v/>
      </c>
      <c r="K86" s="14">
        <f>IF(OR($A86="",$H86="",$J86=""),"",$H86+$J86)</f>
        <v/>
      </c>
      <c r="L86" s="7" t="n"/>
      <c r="M86" s="4" t="n"/>
      <c r="N86" s="15">
        <f>IF(OR($A86="",$G86=""),"",IF($L86&lt;&gt;"","Payée",IF(TODAY()&gt;$G86,"En retard","À payer")))</f>
        <v/>
      </c>
      <c r="O86" s="16">
        <f>IF($N86="","",IF($N86="En retard",TODAY()-$G86,0))</f>
        <v/>
      </c>
      <c r="P86" s="5" t="n"/>
    </row>
    <row r="87">
      <c r="A87" s="4" t="n"/>
      <c r="B87" s="5" t="n"/>
      <c r="C87" s="6" t="n"/>
      <c r="D87" s="5" t="n"/>
      <c r="E87" s="4" t="n"/>
      <c r="F87" s="7" t="n"/>
      <c r="G87" s="7" t="n"/>
      <c r="H87" s="8" t="n"/>
      <c r="I87" s="9" t="n"/>
      <c r="J87" s="10">
        <f>IF(OR($A87="",$H87="",$I87=""),"",$H87*$I87)</f>
        <v/>
      </c>
      <c r="K87" s="10">
        <f>IF(OR($A87="",$H87="",$J87=""),"",$H87+$J87)</f>
        <v/>
      </c>
      <c r="L87" s="7" t="n"/>
      <c r="M87" s="4" t="n"/>
      <c r="N87" s="11">
        <f>IF(OR($A87="",$G87=""),"",IF($L87&lt;&gt;"","Payée",IF(TODAY()&gt;$G87,"En retard","À payer")))</f>
        <v/>
      </c>
      <c r="O87" s="12">
        <f>IF($N87="","",IF($N87="En retard",TODAY()-$G87,0))</f>
        <v/>
      </c>
      <c r="P87" s="5" t="n"/>
    </row>
    <row r="88">
      <c r="A88" s="4" t="n"/>
      <c r="B88" s="5" t="n"/>
      <c r="C88" s="6" t="n"/>
      <c r="D88" s="5" t="n"/>
      <c r="E88" s="4" t="n"/>
      <c r="F88" s="7" t="n"/>
      <c r="G88" s="7" t="n"/>
      <c r="H88" s="8" t="n"/>
      <c r="I88" s="9" t="n"/>
      <c r="J88" s="14">
        <f>IF(OR($A88="",$H88="",$I88=""),"",$H88*$I88)</f>
        <v/>
      </c>
      <c r="K88" s="14">
        <f>IF(OR($A88="",$H88="",$J88=""),"",$H88+$J88)</f>
        <v/>
      </c>
      <c r="L88" s="7" t="n"/>
      <c r="M88" s="4" t="n"/>
      <c r="N88" s="15">
        <f>IF(OR($A88="",$G88=""),"",IF($L88&lt;&gt;"","Payée",IF(TODAY()&gt;$G88,"En retard","À payer")))</f>
        <v/>
      </c>
      <c r="O88" s="16">
        <f>IF($N88="","",IF($N88="En retard",TODAY()-$G88,0))</f>
        <v/>
      </c>
      <c r="P88" s="5" t="n"/>
    </row>
    <row r="89">
      <c r="A89" s="4" t="n"/>
      <c r="B89" s="5" t="n"/>
      <c r="C89" s="6" t="n"/>
      <c r="D89" s="5" t="n"/>
      <c r="E89" s="4" t="n"/>
      <c r="F89" s="7" t="n"/>
      <c r="G89" s="7" t="n"/>
      <c r="H89" s="8" t="n"/>
      <c r="I89" s="9" t="n"/>
      <c r="J89" s="10">
        <f>IF(OR($A89="",$H89="",$I89=""),"",$H89*$I89)</f>
        <v/>
      </c>
      <c r="K89" s="10">
        <f>IF(OR($A89="",$H89="",$J89=""),"",$H89+$J89)</f>
        <v/>
      </c>
      <c r="L89" s="7" t="n"/>
      <c r="M89" s="4" t="n"/>
      <c r="N89" s="11">
        <f>IF(OR($A89="",$G89=""),"",IF($L89&lt;&gt;"","Payée",IF(TODAY()&gt;$G89,"En retard","À payer")))</f>
        <v/>
      </c>
      <c r="O89" s="12">
        <f>IF($N89="","",IF($N89="En retard",TODAY()-$G89,0))</f>
        <v/>
      </c>
      <c r="P89" s="5" t="n"/>
    </row>
    <row r="90">
      <c r="A90" s="4" t="n"/>
      <c r="B90" s="5" t="n"/>
      <c r="C90" s="6" t="n"/>
      <c r="D90" s="5" t="n"/>
      <c r="E90" s="4" t="n"/>
      <c r="F90" s="7" t="n"/>
      <c r="G90" s="7" t="n"/>
      <c r="H90" s="8" t="n"/>
      <c r="I90" s="9" t="n"/>
      <c r="J90" s="14">
        <f>IF(OR($A90="",$H90="",$I90=""),"",$H90*$I90)</f>
        <v/>
      </c>
      <c r="K90" s="14">
        <f>IF(OR($A90="",$H90="",$J90=""),"",$H90+$J90)</f>
        <v/>
      </c>
      <c r="L90" s="7" t="n"/>
      <c r="M90" s="4" t="n"/>
      <c r="N90" s="15">
        <f>IF(OR($A90="",$G90=""),"",IF($L90&lt;&gt;"","Payée",IF(TODAY()&gt;$G90,"En retard","À payer")))</f>
        <v/>
      </c>
      <c r="O90" s="16">
        <f>IF($N90="","",IF($N90="En retard",TODAY()-$G90,0))</f>
        <v/>
      </c>
      <c r="P90" s="5" t="n"/>
    </row>
    <row r="91">
      <c r="A91" s="4" t="n"/>
      <c r="B91" s="5" t="n"/>
      <c r="C91" s="6" t="n"/>
      <c r="D91" s="5" t="n"/>
      <c r="E91" s="4" t="n"/>
      <c r="F91" s="7" t="n"/>
      <c r="G91" s="7" t="n"/>
      <c r="H91" s="8" t="n"/>
      <c r="I91" s="9" t="n"/>
      <c r="J91" s="10">
        <f>IF(OR($A91="",$H91="",$I91=""),"",$H91*$I91)</f>
        <v/>
      </c>
      <c r="K91" s="10">
        <f>IF(OR($A91="",$H91="",$J91=""),"",$H91+$J91)</f>
        <v/>
      </c>
      <c r="L91" s="7" t="n"/>
      <c r="M91" s="4" t="n"/>
      <c r="N91" s="11">
        <f>IF(OR($A91="",$G91=""),"",IF($L91&lt;&gt;"","Payée",IF(TODAY()&gt;$G91,"En retard","À payer")))</f>
        <v/>
      </c>
      <c r="O91" s="12">
        <f>IF($N91="","",IF($N91="En retard",TODAY()-$G91,0))</f>
        <v/>
      </c>
      <c r="P91" s="5" t="n"/>
    </row>
    <row r="92">
      <c r="A92" s="4" t="n"/>
      <c r="B92" s="5" t="n"/>
      <c r="C92" s="6" t="n"/>
      <c r="D92" s="5" t="n"/>
      <c r="E92" s="4" t="n"/>
      <c r="F92" s="7" t="n"/>
      <c r="G92" s="7" t="n"/>
      <c r="H92" s="8" t="n"/>
      <c r="I92" s="9" t="n"/>
      <c r="J92" s="14">
        <f>IF(OR($A92="",$H92="",$I92=""),"",$H92*$I92)</f>
        <v/>
      </c>
      <c r="K92" s="14">
        <f>IF(OR($A92="",$H92="",$J92=""),"",$H92+$J92)</f>
        <v/>
      </c>
      <c r="L92" s="7" t="n"/>
      <c r="M92" s="4" t="n"/>
      <c r="N92" s="15">
        <f>IF(OR($A92="",$G92=""),"",IF($L92&lt;&gt;"","Payée",IF(TODAY()&gt;$G92,"En retard","À payer")))</f>
        <v/>
      </c>
      <c r="O92" s="16">
        <f>IF($N92="","",IF($N92="En retard",TODAY()-$G92,0))</f>
        <v/>
      </c>
      <c r="P92" s="5" t="n"/>
    </row>
    <row r="93">
      <c r="A93" s="4" t="n"/>
      <c r="B93" s="5" t="n"/>
      <c r="C93" s="6" t="n"/>
      <c r="D93" s="5" t="n"/>
      <c r="E93" s="4" t="n"/>
      <c r="F93" s="7" t="n"/>
      <c r="G93" s="7" t="n"/>
      <c r="H93" s="8" t="n"/>
      <c r="I93" s="9" t="n"/>
      <c r="J93" s="10">
        <f>IF(OR($A93="",$H93="",$I93=""),"",$H93*$I93)</f>
        <v/>
      </c>
      <c r="K93" s="10">
        <f>IF(OR($A93="",$H93="",$J93=""),"",$H93+$J93)</f>
        <v/>
      </c>
      <c r="L93" s="7" t="n"/>
      <c r="M93" s="4" t="n"/>
      <c r="N93" s="11">
        <f>IF(OR($A93="",$G93=""),"",IF($L93&lt;&gt;"","Payée",IF(TODAY()&gt;$G93,"En retard","À payer")))</f>
        <v/>
      </c>
      <c r="O93" s="12">
        <f>IF($N93="","",IF($N93="En retard",TODAY()-$G93,0))</f>
        <v/>
      </c>
      <c r="P93" s="5" t="n"/>
    </row>
    <row r="94">
      <c r="A94" s="4" t="n"/>
      <c r="B94" s="5" t="n"/>
      <c r="C94" s="6" t="n"/>
      <c r="D94" s="5" t="n"/>
      <c r="E94" s="4" t="n"/>
      <c r="F94" s="7" t="n"/>
      <c r="G94" s="7" t="n"/>
      <c r="H94" s="8" t="n"/>
      <c r="I94" s="9" t="n"/>
      <c r="J94" s="14">
        <f>IF(OR($A94="",$H94="",$I94=""),"",$H94*$I94)</f>
        <v/>
      </c>
      <c r="K94" s="14">
        <f>IF(OR($A94="",$H94="",$J94=""),"",$H94+$J94)</f>
        <v/>
      </c>
      <c r="L94" s="7" t="n"/>
      <c r="M94" s="4" t="n"/>
      <c r="N94" s="15">
        <f>IF(OR($A94="",$G94=""),"",IF($L94&lt;&gt;"","Payée",IF(TODAY()&gt;$G94,"En retard","À payer")))</f>
        <v/>
      </c>
      <c r="O94" s="16">
        <f>IF($N94="","",IF($N94="En retard",TODAY()-$G94,0))</f>
        <v/>
      </c>
      <c r="P94" s="5" t="n"/>
    </row>
    <row r="95">
      <c r="A95" s="4" t="n"/>
      <c r="B95" s="5" t="n"/>
      <c r="C95" s="6" t="n"/>
      <c r="D95" s="5" t="n"/>
      <c r="E95" s="4" t="n"/>
      <c r="F95" s="7" t="n"/>
      <c r="G95" s="7" t="n"/>
      <c r="H95" s="8" t="n"/>
      <c r="I95" s="9" t="n"/>
      <c r="J95" s="10">
        <f>IF(OR($A95="",$H95="",$I95=""),"",$H95*$I95)</f>
        <v/>
      </c>
      <c r="K95" s="10">
        <f>IF(OR($A95="",$H95="",$J95=""),"",$H95+$J95)</f>
        <v/>
      </c>
      <c r="L95" s="7" t="n"/>
      <c r="M95" s="4" t="n"/>
      <c r="N95" s="11">
        <f>IF(OR($A95="",$G95=""),"",IF($L95&lt;&gt;"","Payée",IF(TODAY()&gt;$G95,"En retard","À payer")))</f>
        <v/>
      </c>
      <c r="O95" s="12">
        <f>IF($N95="","",IF($N95="En retard",TODAY()-$G95,0))</f>
        <v/>
      </c>
      <c r="P95" s="5" t="n"/>
    </row>
    <row r="96">
      <c r="A96" s="4" t="n"/>
      <c r="B96" s="5" t="n"/>
      <c r="C96" s="6" t="n"/>
      <c r="D96" s="5" t="n"/>
      <c r="E96" s="4" t="n"/>
      <c r="F96" s="7" t="n"/>
      <c r="G96" s="7" t="n"/>
      <c r="H96" s="8" t="n"/>
      <c r="I96" s="9" t="n"/>
      <c r="J96" s="14">
        <f>IF(OR($A96="",$H96="",$I96=""),"",$H96*$I96)</f>
        <v/>
      </c>
      <c r="K96" s="14">
        <f>IF(OR($A96="",$H96="",$J96=""),"",$H96+$J96)</f>
        <v/>
      </c>
      <c r="L96" s="7" t="n"/>
      <c r="M96" s="4" t="n"/>
      <c r="N96" s="15">
        <f>IF(OR($A96="",$G96=""),"",IF($L96&lt;&gt;"","Payée",IF(TODAY()&gt;$G96,"En retard","À payer")))</f>
        <v/>
      </c>
      <c r="O96" s="16">
        <f>IF($N96="","",IF($N96="En retard",TODAY()-$G96,0))</f>
        <v/>
      </c>
      <c r="P96" s="5" t="n"/>
    </row>
    <row r="97">
      <c r="A97" s="4" t="n"/>
      <c r="B97" s="5" t="n"/>
      <c r="C97" s="6" t="n"/>
      <c r="D97" s="5" t="n"/>
      <c r="E97" s="4" t="n"/>
      <c r="F97" s="7" t="n"/>
      <c r="G97" s="7" t="n"/>
      <c r="H97" s="8" t="n"/>
      <c r="I97" s="9" t="n"/>
      <c r="J97" s="10">
        <f>IF(OR($A97="",$H97="",$I97=""),"",$H97*$I97)</f>
        <v/>
      </c>
      <c r="K97" s="10">
        <f>IF(OR($A97="",$H97="",$J97=""),"",$H97+$J97)</f>
        <v/>
      </c>
      <c r="L97" s="7" t="n"/>
      <c r="M97" s="4" t="n"/>
      <c r="N97" s="11">
        <f>IF(OR($A97="",$G97=""),"",IF($L97&lt;&gt;"","Payée",IF(TODAY()&gt;$G97,"En retard","À payer")))</f>
        <v/>
      </c>
      <c r="O97" s="12">
        <f>IF($N97="","",IF($N97="En retard",TODAY()-$G97,0))</f>
        <v/>
      </c>
      <c r="P97" s="5" t="n"/>
    </row>
    <row r="98">
      <c r="A98" s="4" t="n"/>
      <c r="B98" s="5" t="n"/>
      <c r="C98" s="6" t="n"/>
      <c r="D98" s="5" t="n"/>
      <c r="E98" s="4" t="n"/>
      <c r="F98" s="7" t="n"/>
      <c r="G98" s="7" t="n"/>
      <c r="H98" s="8" t="n"/>
      <c r="I98" s="9" t="n"/>
      <c r="J98" s="14">
        <f>IF(OR($A98="",$H98="",$I98=""),"",$H98*$I98)</f>
        <v/>
      </c>
      <c r="K98" s="14">
        <f>IF(OR($A98="",$H98="",$J98=""),"",$H98+$J98)</f>
        <v/>
      </c>
      <c r="L98" s="7" t="n"/>
      <c r="M98" s="4" t="n"/>
      <c r="N98" s="15">
        <f>IF(OR($A98="",$G98=""),"",IF($L98&lt;&gt;"","Payée",IF(TODAY()&gt;$G98,"En retard","À payer")))</f>
        <v/>
      </c>
      <c r="O98" s="16">
        <f>IF($N98="","",IF($N98="En retard",TODAY()-$G98,0))</f>
        <v/>
      </c>
      <c r="P98" s="5" t="n"/>
    </row>
    <row r="99">
      <c r="A99" s="4" t="n"/>
      <c r="B99" s="5" t="n"/>
      <c r="C99" s="6" t="n"/>
      <c r="D99" s="5" t="n"/>
      <c r="E99" s="4" t="n"/>
      <c r="F99" s="7" t="n"/>
      <c r="G99" s="7" t="n"/>
      <c r="H99" s="8" t="n"/>
      <c r="I99" s="9" t="n"/>
      <c r="J99" s="10">
        <f>IF(OR($A99="",$H99="",$I99=""),"",$H99*$I99)</f>
        <v/>
      </c>
      <c r="K99" s="10">
        <f>IF(OR($A99="",$H99="",$J99=""),"",$H99+$J99)</f>
        <v/>
      </c>
      <c r="L99" s="7" t="n"/>
      <c r="M99" s="4" t="n"/>
      <c r="N99" s="11">
        <f>IF(OR($A99="",$G99=""),"",IF($L99&lt;&gt;"","Payée",IF(TODAY()&gt;$G99,"En retard","À payer")))</f>
        <v/>
      </c>
      <c r="O99" s="12">
        <f>IF($N99="","",IF($N99="En retard",TODAY()-$G99,0))</f>
        <v/>
      </c>
      <c r="P99" s="5" t="n"/>
    </row>
    <row r="100">
      <c r="A100" s="4" t="n"/>
      <c r="B100" s="5" t="n"/>
      <c r="C100" s="6" t="n"/>
      <c r="D100" s="5" t="n"/>
      <c r="E100" s="4" t="n"/>
      <c r="F100" s="7" t="n"/>
      <c r="G100" s="7" t="n"/>
      <c r="H100" s="8" t="n"/>
      <c r="I100" s="9" t="n"/>
      <c r="J100" s="14">
        <f>IF(OR($A100="",$H100="",$I100=""),"",$H100*$I100)</f>
        <v/>
      </c>
      <c r="K100" s="14">
        <f>IF(OR($A100="",$H100="",$J100=""),"",$H100+$J100)</f>
        <v/>
      </c>
      <c r="L100" s="7" t="n"/>
      <c r="M100" s="4" t="n"/>
      <c r="N100" s="15">
        <f>IF(OR($A100="",$G100=""),"",IF($L100&lt;&gt;"","Payée",IF(TODAY()&gt;$G100,"En retard","À payer")))</f>
        <v/>
      </c>
      <c r="O100" s="16">
        <f>IF($N100="","",IF($N100="En retard",TODAY()-$G100,0))</f>
        <v/>
      </c>
      <c r="P100" s="5" t="n"/>
    </row>
    <row r="101">
      <c r="A101" s="4" t="n"/>
      <c r="B101" s="5" t="n"/>
      <c r="C101" s="6" t="n"/>
      <c r="D101" s="5" t="n"/>
      <c r="E101" s="4" t="n"/>
      <c r="F101" s="7" t="n"/>
      <c r="G101" s="7" t="n"/>
      <c r="H101" s="8" t="n"/>
      <c r="I101" s="9" t="n"/>
      <c r="J101" s="10">
        <f>IF(OR($A101="",$H101="",$I101=""),"",$H101*$I101)</f>
        <v/>
      </c>
      <c r="K101" s="10">
        <f>IF(OR($A101="",$H101="",$J101=""),"",$H101+$J101)</f>
        <v/>
      </c>
      <c r="L101" s="7" t="n"/>
      <c r="M101" s="4" t="n"/>
      <c r="N101" s="11">
        <f>IF(OR($A101="",$G101=""),"",IF($L101&lt;&gt;"","Payée",IF(TODAY()&gt;$G101,"En retard","À payer")))</f>
        <v/>
      </c>
      <c r="O101" s="12">
        <f>IF($N101="","",IF($N101="En retard",TODAY()-$G101,0))</f>
        <v/>
      </c>
      <c r="P101" s="5" t="n"/>
    </row>
    <row r="102">
      <c r="A102" s="4" t="n"/>
      <c r="B102" s="5" t="n"/>
      <c r="C102" s="6" t="n"/>
      <c r="D102" s="5" t="n"/>
      <c r="E102" s="4" t="n"/>
      <c r="F102" s="7" t="n"/>
      <c r="G102" s="7" t="n"/>
      <c r="H102" s="8" t="n"/>
      <c r="I102" s="9" t="n"/>
      <c r="J102" s="14">
        <f>IF(OR($A102="",$H102="",$I102=""),"",$H102*$I102)</f>
        <v/>
      </c>
      <c r="K102" s="14">
        <f>IF(OR($A102="",$H102="",$J102=""),"",$H102+$J102)</f>
        <v/>
      </c>
      <c r="L102" s="7" t="n"/>
      <c r="M102" s="4" t="n"/>
      <c r="N102" s="15">
        <f>IF(OR($A102="",$G102=""),"",IF($L102&lt;&gt;"","Payée",IF(TODAY()&gt;$G102,"En retard","À payer")))</f>
        <v/>
      </c>
      <c r="O102" s="16">
        <f>IF($N102="","",IF($N102="En retard",TODAY()-$G102,0))</f>
        <v/>
      </c>
      <c r="P102" s="5" t="n"/>
    </row>
    <row r="103">
      <c r="A103" s="4" t="n"/>
      <c r="B103" s="5" t="n"/>
      <c r="C103" s="6" t="n"/>
      <c r="D103" s="5" t="n"/>
      <c r="E103" s="4" t="n"/>
      <c r="F103" s="7" t="n"/>
      <c r="G103" s="7" t="n"/>
      <c r="H103" s="8" t="n"/>
      <c r="I103" s="9" t="n"/>
      <c r="J103" s="10">
        <f>IF(OR($A103="",$H103="",$I103=""),"",$H103*$I103)</f>
        <v/>
      </c>
      <c r="K103" s="10">
        <f>IF(OR($A103="",$H103="",$J103=""),"",$H103+$J103)</f>
        <v/>
      </c>
      <c r="L103" s="7" t="n"/>
      <c r="M103" s="4" t="n"/>
      <c r="N103" s="11">
        <f>IF(OR($A103="",$G103=""),"",IF($L103&lt;&gt;"","Payée",IF(TODAY()&gt;$G103,"En retard","À payer")))</f>
        <v/>
      </c>
      <c r="O103" s="12">
        <f>IF($N103="","",IF($N103="En retard",TODAY()-$G103,0))</f>
        <v/>
      </c>
      <c r="P103" s="5" t="n"/>
    </row>
    <row r="104">
      <c r="A104" s="4" t="n"/>
      <c r="B104" s="5" t="n"/>
      <c r="C104" s="6" t="n"/>
      <c r="D104" s="5" t="n"/>
      <c r="E104" s="4" t="n"/>
      <c r="F104" s="7" t="n"/>
      <c r="G104" s="7" t="n"/>
      <c r="H104" s="8" t="n"/>
      <c r="I104" s="9" t="n"/>
      <c r="J104" s="14">
        <f>IF(OR($A104="",$H104="",$I104=""),"",$H104*$I104)</f>
        <v/>
      </c>
      <c r="K104" s="14">
        <f>IF(OR($A104="",$H104="",$J104=""),"",$H104+$J104)</f>
        <v/>
      </c>
      <c r="L104" s="7" t="n"/>
      <c r="M104" s="4" t="n"/>
      <c r="N104" s="15">
        <f>IF(OR($A104="",$G104=""),"",IF($L104&lt;&gt;"","Payée",IF(TODAY()&gt;$G104,"En retard","À payer")))</f>
        <v/>
      </c>
      <c r="O104" s="16">
        <f>IF($N104="","",IF($N104="En retard",TODAY()-$G104,0))</f>
        <v/>
      </c>
      <c r="P104" s="5" t="n"/>
    </row>
    <row r="105">
      <c r="A105" s="17" t="inlineStr">
        <is>
          <t>Total général</t>
        </is>
      </c>
      <c r="B105" s="17" t="n"/>
      <c r="C105" s="17" t="n"/>
      <c r="D105" s="17" t="n"/>
      <c r="E105" s="17" t="n"/>
      <c r="F105" s="17" t="n"/>
      <c r="G105" s="17" t="inlineStr">
        <is>
          <t>HT</t>
        </is>
      </c>
      <c r="H105" s="18">
        <f>SUM($H$5:$H$104)</f>
        <v/>
      </c>
      <c r="I105" s="17" t="inlineStr">
        <is>
          <t>TVA</t>
        </is>
      </c>
      <c r="J105" s="18">
        <f>SUM($J$5:$J$104)</f>
        <v/>
      </c>
      <c r="K105" s="18">
        <f>SUM($K$5:$K$104)</f>
        <v/>
      </c>
      <c r="L105" s="17" t="inlineStr">
        <is>
          <t>Moyenne TTC</t>
        </is>
      </c>
      <c r="M105" s="18">
        <f>IFERROR(AVERAGE($K$5:$K$104),0)</f>
        <v/>
      </c>
      <c r="N105" s="17" t="inlineStr">
        <is>
          <t>Taux payé</t>
        </is>
      </c>
      <c r="O105" s="19">
        <f>IFERROR(COUNTIF($N$5:$N$104,"Payée")/COUNTA($A$5:$A$104),0)</f>
        <v/>
      </c>
      <c r="P105" s="17" t="n"/>
    </row>
  </sheetData>
  <autoFilter ref="A4:P104"/>
  <mergeCells count="1">
    <mergeCell ref="A1:P1"/>
  </mergeCells>
  <conditionalFormatting sqref="N5:N104">
    <cfRule type="expression" priority="1" dxfId="0" stopIfTrue="1">
      <formula>$N5="Payée"</formula>
    </cfRule>
    <cfRule type="expression" priority="2" dxfId="1" stopIfTrue="1">
      <formula>$N5="En retard"</formula>
    </cfRule>
    <cfRule type="expression" priority="3" dxfId="2" stopIfTrue="1">
      <formula>$N5="À payer"</formula>
    </cfRule>
  </conditionalFormatting>
  <conditionalFormatting sqref="O5:O104">
    <cfRule type="expression" priority="4" dxfId="3" stopIfTrue="1">
      <formula>$O5&gt;0</formula>
    </cfRule>
  </conditionalFormatting>
  <dataValidations count="5">
    <dataValidation sqref="I5:I104" showErrorMessage="1" showInputMessage="1" allowBlank="1" type="list">
      <formula1>$Q$5:$Q$7</formula1>
    </dataValidation>
    <dataValidation sqref="M5:M104" showErrorMessage="1" showInputMessage="1" allowBlank="1" type="list">
      <formula1>$R$5:$R$6</formula1>
    </dataValidation>
    <dataValidation sqref="C5:C104" showErrorMessage="1" showInputMessage="1" allowBlank="1" type="textLength" operator="equal">
      <formula1>14</formula1>
    </dataValidation>
    <dataValidation sqref="F5:G104" showErrorMessage="1" showInputMessage="1" allowBlank="1" type="date" operator="between">
      <formula1>DATE(2000,1,1)</formula1>
      <formula2>DATE(2100,12,31)</formula2>
    </dataValidation>
    <dataValidation sqref="L5:L104" showErrorMessage="1" showInputMessage="1" allowBlank="1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25" customWidth="1" min="2" max="2"/>
    <col width="18" customWidth="1" min="3" max="3"/>
    <col width="31" customWidth="1" min="4" max="4"/>
    <col width="3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 ht="28" customHeight="1">
      <c r="A1" s="1" t="inlineStr">
        <is>
          <t>Tableau de bord — paiements fournisseurs</t>
        </is>
      </c>
    </row>
    <row r="2">
      <c r="A2" s="20" t="inlineStr">
        <is>
          <t>Indicateurs clés</t>
        </is>
      </c>
      <c r="B2" s="20" t="inlineStr">
        <is>
          <t>Valeur</t>
        </is>
      </c>
    </row>
    <row r="3">
      <c r="A3" s="21" t="inlineStr">
        <is>
          <t>Total factures TTC</t>
        </is>
      </c>
      <c r="B3" s="22">
        <f>SUM('Suivi factures'!$K$5:$K$104)</f>
        <v/>
      </c>
    </row>
    <row r="4">
      <c r="A4" s="21" t="inlineStr">
        <is>
          <t>Montant payé</t>
        </is>
      </c>
      <c r="B4" s="22">
        <f>SUMIF('Suivi factures'!$N$5:$N$104,"Payée",'Suivi factures'!$K$5:$K$104)</f>
        <v/>
      </c>
    </row>
    <row r="5">
      <c r="A5" s="21" t="inlineStr">
        <is>
          <t>Montant restant à payer</t>
        </is>
      </c>
      <c r="B5" s="22">
        <f>SUMIF('Suivi factures'!$N$5:$N$104,"&lt;&gt;Payée",'Suivi factures'!$K$5:$K$104)</f>
        <v/>
      </c>
    </row>
    <row r="6">
      <c r="A6" s="21" t="inlineStr">
        <is>
          <t>Nombre de factures en retard</t>
        </is>
      </c>
      <c r="B6" s="23">
        <f>COUNTIF('Suivi factures'!$N$5:$N$104,"En retard")</f>
        <v/>
      </c>
    </row>
    <row r="7">
      <c r="A7" s="21" t="inlineStr">
        <is>
          <t>Délai moyen de retard</t>
        </is>
      </c>
      <c r="B7" s="24">
        <f>IFERROR(AVERAGEIF('Suivi factures'!$N$5:$N$104,"En retard",'Suivi factures'!$O$5:$O$104),0)</f>
        <v/>
      </c>
    </row>
    <row r="8">
      <c r="A8" s="21" t="inlineStr">
        <is>
          <t>Pourcentage payé</t>
        </is>
      </c>
      <c r="B8" s="25">
        <f>IFERROR(B4/B3,0)</f>
        <v/>
      </c>
    </row>
    <row r="11">
      <c r="A11" s="20" t="inlineStr">
        <is>
          <t>Statut</t>
        </is>
      </c>
      <c r="B11" s="20" t="inlineStr">
        <is>
          <t>Nombre de factures</t>
        </is>
      </c>
      <c r="C11" s="20" t="inlineStr">
        <is>
          <t>Montant TTC</t>
        </is>
      </c>
      <c r="D11" s="20" t="inlineStr">
        <is>
          <t>Action recommandée</t>
        </is>
      </c>
    </row>
    <row r="12">
      <c r="A12" s="26" t="inlineStr">
        <is>
          <t>Payée</t>
        </is>
      </c>
      <c r="B12" s="11">
        <f>COUNTIF('Suivi factures'!$N$5:$N$104,$A12)</f>
        <v/>
      </c>
      <c r="C12" s="27">
        <f>SUMIF('Suivi factures'!$N$5:$N$104,$A12,'Suivi factures'!$K$5:$K$104)</f>
        <v/>
      </c>
      <c r="D12" s="26">
        <f>IFERROR(VLOOKUP($A12,$A$19:$B$21,2,FALSE),"")</f>
        <v/>
      </c>
    </row>
    <row r="13">
      <c r="A13" s="28" t="inlineStr">
        <is>
          <t>À payer</t>
        </is>
      </c>
      <c r="B13" s="15">
        <f>COUNTIF('Suivi factures'!$N$5:$N$104,$A13)</f>
        <v/>
      </c>
      <c r="C13" s="29">
        <f>SUMIF('Suivi factures'!$N$5:$N$104,$A13,'Suivi factures'!$K$5:$K$104)</f>
        <v/>
      </c>
      <c r="D13" s="28">
        <f>IFERROR(VLOOKUP($A13,$A$19:$B$21,2,FALSE),"")</f>
        <v/>
      </c>
    </row>
    <row r="14">
      <c r="A14" s="26" t="inlineStr">
        <is>
          <t>En retard</t>
        </is>
      </c>
      <c r="B14" s="11">
        <f>COUNTIF('Suivi factures'!$N$5:$N$104,$A14)</f>
        <v/>
      </c>
      <c r="C14" s="27">
        <f>SUMIF('Suivi factures'!$N$5:$N$104,$A14,'Suivi factures'!$K$5:$K$104)</f>
        <v/>
      </c>
      <c r="D14" s="26">
        <f>IFERROR(VLOOKUP($A14,$A$19:$B$21,2,FALSE),"")</f>
        <v/>
      </c>
    </row>
    <row r="18">
      <c r="A18" s="20" t="inlineStr">
        <is>
          <t>Repères de suivi</t>
        </is>
      </c>
      <c r="B18" s="20" t="inlineStr">
        <is>
          <t>Action recommandée</t>
        </is>
      </c>
    </row>
    <row r="19">
      <c r="A19" s="26" t="inlineStr">
        <is>
          <t>Payée</t>
        </is>
      </c>
      <c r="B19" s="26" t="inlineStr">
        <is>
          <t>Contrôler le rapprochement</t>
        </is>
      </c>
    </row>
    <row r="20">
      <c r="A20" s="28" t="inlineStr">
        <is>
          <t>À payer</t>
        </is>
      </c>
      <c r="B20" s="28" t="inlineStr">
        <is>
          <t>Planifier le règlement</t>
        </is>
      </c>
    </row>
    <row r="21">
      <c r="A21" s="26" t="inlineStr">
        <is>
          <t>En retard</t>
        </is>
      </c>
      <c r="B21" s="26" t="inlineStr">
        <is>
          <t>Relancer le fournisseur</t>
        </is>
      </c>
    </row>
    <row r="23">
      <c r="A23" s="2" t="inlineStr">
        <is>
          <t>Les graphiques utilisent la plage opérationnelle complète de la feuille « Suivi factures ».</t>
        </is>
      </c>
    </row>
  </sheetData>
  <mergeCells count="1">
    <mergeCell ref="A1:L1"/>
  </mergeCells>
  <conditionalFormatting sqref="B6">
    <cfRule type="expression" priority="1" dxfId="1" stopIfTrue="1">
      <formula>B6&gt;0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  <col width="4" customWidth="1" min="3" max="3"/>
    <col width="14" customWidth="1" min="4" max="4"/>
    <col width="14" customWidth="1" min="5" max="5"/>
    <col width="14" customWidth="1" min="6" max="6"/>
  </cols>
  <sheetData>
    <row r="1" ht="28" customHeight="1">
      <c r="A1" s="1" t="inlineStr">
        <is>
          <t>Mode d'emploi — suivi des paiements fournisseurs</t>
        </is>
      </c>
    </row>
    <row r="3">
      <c r="A3" s="20" t="inlineStr">
        <is>
          <t>Rubrique</t>
        </is>
      </c>
      <c r="B3" s="20" t="inlineStr">
        <is>
          <t>Consignes</t>
        </is>
      </c>
    </row>
    <row r="4" ht="46" customHeight="1">
      <c r="A4" s="30" t="inlineStr">
        <is>
          <t>Saisie des factures</t>
        </is>
      </c>
      <c r="B4" s="31" t="inlineStr">
        <is>
          <t>Saisissez une facture par ligne dans la feuille « Suivi factures ». Les cellules jaune pâle sont prévues pour vos saisies et les formules sont déjà préparées jusqu'à la ligne 104.</t>
        </is>
      </c>
    </row>
    <row r="5" ht="46" customHeight="1">
      <c r="A5" s="30" t="inlineStr">
        <is>
          <t>Dates</t>
        </is>
      </c>
      <c r="B5" s="31" t="inlineStr">
        <is>
          <t>Renseignez les dates de facture, d'échéance et de paiement au format JJ/MM/AAAA. Les dates peuvent être saisies librement selon vos conditions fournisseurs.</t>
        </is>
      </c>
    </row>
    <row r="6" ht="46" customHeight="1">
      <c r="A6" s="30" t="inlineStr">
        <is>
          <t>Montant HT, TVA et TTC</t>
        </is>
      </c>
      <c r="B6" s="31" t="inlineStr">
        <is>
          <t>Le montant HT correspond au montant hors taxes. Le montant TVA est calculé à partir du taux de TVA saisi. Le montant TTC correspond à l'addition du montant HT et de la TVA.</t>
        </is>
      </c>
    </row>
    <row r="7" ht="46" customHeight="1">
      <c r="A7" s="30" t="inlineStr">
        <is>
          <t>Statuts automatiques</t>
        </is>
      </c>
      <c r="B7" s="31" t="inlineStr">
        <is>
          <t>Le statut devient « Payée » lorsqu'une date de paiement est saisie. Sans paiement, il devient « En retard » après la date d'échéance ou « À payer » avant l'échéance.</t>
        </is>
      </c>
    </row>
    <row r="8" ht="46" customHeight="1">
      <c r="A8" s="30" t="inlineStr">
        <is>
          <t>Contrôle des retards</t>
        </is>
      </c>
      <c r="B8" s="31" t="inlineStr">
        <is>
          <t>La colonne « Jours de retard » calcule automatiquement le nombre de jours écoulés après l'échéance pour les factures non réglées.</t>
        </is>
      </c>
    </row>
    <row r="9" ht="46" customHeight="1">
      <c r="A9" s="30" t="inlineStr">
        <is>
          <t>Tableau de bord</t>
        </is>
      </c>
      <c r="B9" s="31" t="inlineStr">
        <is>
          <t>Consultez la feuille « Tableau de bord » pour suivre les montants réglés, les montants restant à payer, les retards et la répartition par statut.</t>
        </is>
      </c>
    </row>
    <row r="10" ht="46" customHeight="1">
      <c r="A10" s="30" t="inlineStr">
        <is>
          <t>Vérifications comptables</t>
        </is>
      </c>
      <c r="B10" s="31" t="inlineStr">
        <is>
          <t>Vérifiez régulièrement les données avec la comptabilité, l'URSSAF et les règles de TVA applicables. Les paramètres fiscaux et les échéances doivent être validés selon votre situation.</t>
        </is>
      </c>
    </row>
    <row r="11" ht="46" customHeight="1">
      <c r="A11" s="30" t="inlineStr">
        <is>
          <t>Bonnes pratiques</t>
        </is>
      </c>
      <c r="B11" s="31" t="inlineStr">
        <is>
          <t>Conservez les justificatifs de paiement, rapprochez les règlements bancaires et relancez les fournisseurs ou services concernés lorsque les échéances nécessitent une action.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2026-09-07T09:18:12Z</dcterms:created>
  <dcterms:modified xmlns:dcterms="http://purl.org/dc/terms/" xmlns:xsi="http://www.w3.org/2001/XMLSchema-instance" xsi:type="dcterms:W3CDTF">2026-09-07T09:18:12Z</dcterms:modified>
</cp:coreProperties>
</file>