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évisions" sheetId="1" state="visible" r:id="rId1"/>
    <sheet xmlns:r="http://schemas.openxmlformats.org/officeDocument/2006/relationships" name="Plan 3 ans" sheetId="2" state="visible" r:id="rId2"/>
    <sheet xmlns:r="http://schemas.openxmlformats.org/officeDocument/2006/relationships" name="Tableau de bord" sheetId="3" state="visible" r:id="rId3"/>
    <sheet xmlns:r="http://schemas.openxmlformats.org/officeDocument/2006/relationships" name="Mode d'emploi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\ ##0,00\ &quot;€&quot;"/>
  </numFmts>
  <fonts count="11">
    <font>
      <name val="Calibri"/>
      <family val="2"/>
      <color theme="1"/>
      <sz val="11"/>
      <scheme val="minor"/>
    </font>
    <font>
      <b val="1"/>
      <color rgb="00FFFFFF"/>
      <sz val="16"/>
    </font>
    <font>
      <b val="1"/>
    </font>
    <font>
      <b val="1"/>
      <sz val="9"/>
    </font>
    <font>
      <b val="1"/>
      <color rgb="00FFFFFF"/>
      <sz val="11"/>
    </font>
    <font>
      <b val="1"/>
      <color rgb="00FFFFFF"/>
      <sz val="10"/>
    </font>
    <font>
      <b val="1"/>
      <color rgb="00FFFFFF"/>
    </font>
    <font>
      <b val="1"/>
      <color rgb="000891B2"/>
      <sz val="13"/>
    </font>
    <font>
      <b val="1"/>
      <color rgb="00BE123C"/>
    </font>
    <font>
      <sz val="10"/>
    </font>
    <font>
      <b val="1"/>
      <sz val="12"/>
    </font>
  </fonts>
  <fills count="8">
    <fill>
      <patternFill/>
    </fill>
    <fill>
      <patternFill patternType="gray125"/>
    </fill>
    <fill>
      <patternFill patternType="solid">
        <fgColor rgb="00E11D48"/>
      </patternFill>
    </fill>
    <fill>
      <patternFill patternType="solid">
        <fgColor rgb="00FFFBEB"/>
      </patternFill>
    </fill>
    <fill>
      <patternFill patternType="solid">
        <fgColor rgb="00FDF0F3"/>
      </patternFill>
    </fill>
    <fill>
      <patternFill patternType="solid">
        <fgColor rgb="00FFFFFF"/>
      </patternFill>
    </fill>
    <fill>
      <patternFill patternType="solid">
        <fgColor rgb="000891B2"/>
      </patternFill>
    </fill>
    <fill>
      <patternFill patternType="solid">
        <fgColor rgb="00BE123C"/>
      </patternFill>
    </fill>
  </fills>
  <borders count="5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3" fillId="0" borderId="0" pivotButton="0" quotePrefix="0" xfId="0"/>
    <xf numFmtId="164" fontId="0" fillId="3" borderId="1" pivotButton="0" quotePrefix="0" xfId="0"/>
    <xf numFmtId="0" fontId="4" fillId="2" borderId="1" applyAlignment="1" pivotButton="0" quotePrefix="0" xfId="0">
      <alignment horizontal="center" vertical="center" wrapText="1"/>
    </xf>
    <xf numFmtId="0" fontId="0" fillId="4" borderId="1" pivotButton="0" quotePrefix="0" xfId="0"/>
    <xf numFmtId="165" fontId="0" fillId="3" borderId="1" pivotButton="0" quotePrefix="0" xfId="0"/>
    <xf numFmtId="165" fontId="0" fillId="0" borderId="1" pivotButton="0" quotePrefix="0" xfId="0"/>
    <xf numFmtId="165" fontId="2" fillId="0" borderId="1" pivotButton="0" quotePrefix="0" xfId="0"/>
    <xf numFmtId="164" fontId="0" fillId="0" borderId="1" pivotButton="0" quotePrefix="0" xfId="0"/>
    <xf numFmtId="0" fontId="0" fillId="5" borderId="1" pivotButton="0" quotePrefix="0" xfId="0"/>
    <xf numFmtId="0" fontId="5" fillId="6" borderId="1" pivotButton="0" quotePrefix="0" xfId="0"/>
    <xf numFmtId="0" fontId="0" fillId="6" borderId="1" pivotButton="0" quotePrefix="0" xfId="0"/>
    <xf numFmtId="165" fontId="0" fillId="6" borderId="1" pivotButton="0" quotePrefix="0" xfId="0"/>
    <xf numFmtId="0" fontId="2" fillId="0" borderId="1" pivotButton="0" quotePrefix="0" xfId="0"/>
    <xf numFmtId="0" fontId="0" fillId="0" borderId="1" pivotButton="0" quotePrefix="0" xfId="0"/>
    <xf numFmtId="0" fontId="6" fillId="6" borderId="1" pivotButton="0" quotePrefix="0" xfId="0"/>
    <xf numFmtId="165" fontId="6" fillId="6" borderId="1" pivotButton="0" quotePrefix="0" xfId="0"/>
    <xf numFmtId="164" fontId="6" fillId="6" borderId="1" pivotButton="0" quotePrefix="0" xfId="0"/>
    <xf numFmtId="0" fontId="5" fillId="7" borderId="1" applyAlignment="1" pivotButton="0" quotePrefix="0" xfId="0">
      <alignment horizontal="center" vertical="center" wrapText="1"/>
    </xf>
    <xf numFmtId="0" fontId="0" fillId="0" borderId="4" pivotButton="0" quotePrefix="0" xfId="0"/>
    <xf numFmtId="165" fontId="7" fillId="0" borderId="1" applyAlignment="1" pivotButton="0" quotePrefix="0" xfId="0">
      <alignment horizontal="center" vertical="center" wrapText="1"/>
    </xf>
    <xf numFmtId="164" fontId="7" fillId="0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vertical="center" wrapText="1"/>
    </xf>
    <xf numFmtId="0" fontId="8" fillId="4" borderId="1" applyAlignment="1" pivotButton="0" quotePrefix="0" xfId="0">
      <alignment vertical="center" wrapText="1"/>
    </xf>
    <xf numFmtId="0" fontId="9" fillId="4" borderId="1" applyAlignment="1" pivotButton="0" quotePrefix="0" xfId="0">
      <alignment vertical="center" wrapText="1"/>
    </xf>
    <xf numFmtId="0" fontId="8" fillId="5" borderId="1" applyAlignment="1" pivotButton="0" quotePrefix="0" xfId="0">
      <alignment vertical="center" wrapText="1"/>
    </xf>
    <xf numFmtId="0" fontId="9" fillId="5" borderId="1" applyAlignment="1" pivotButton="0" quotePrefix="0" xfId="0">
      <alignment vertical="center" wrapText="1"/>
    </xf>
    <xf numFmtId="0" fontId="10" fillId="0" borderId="0" pivotButton="0" quotePrefix="0" xfId="0"/>
    <xf numFmtId="0" fontId="0" fillId="3" borderId="1" pivotButton="0" quotePrefix="0" xfId="0"/>
    <xf numFmtId="0" fontId="9" fillId="0" borderId="0" pivotButton="0" quotePrefix="0" xfId="0"/>
    <xf numFmtId="0" fontId="0" fillId="2" borderId="1" pivotButton="0" quotePrefix="0" xfId="0"/>
  </cellXfs>
  <cellStyles count="1">
    <cellStyle name="Normal" xfId="0" builtinId="0" hidden="0"/>
  </cellStyles>
  <dxfs count="2">
    <dxf>
      <font>
        <b val="1"/>
        <color rgb="00DC2626"/>
      </font>
    </dxf>
    <dxf>
      <font>
        <b val="1"/>
        <color rgb="0016A34A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Chiffre d'affaires vs Charges (mensuel)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'Prévisions'!B17</f>
            </strRef>
          </tx>
          <spPr>
            <a:solidFill xmlns:a="http://schemas.openxmlformats.org/drawingml/2006/main">
              <a:srgbClr val="0891B2"/>
            </a:solidFill>
            <a:ln xmlns:a="http://schemas.openxmlformats.org/drawingml/2006/main">
              <a:prstDash val="solid"/>
            </a:ln>
          </spPr>
          <cat>
            <numRef>
              <f>'Prévisions'!$C$5:$N$5</f>
            </numRef>
          </cat>
          <val>
            <numRef>
              <f>'Prévisions'!$C$17:$N$17</f>
            </numRef>
          </val>
        </ser>
        <ser>
          <idx val="1"/>
          <order val="1"/>
          <tx>
            <strRef>
              <f>'Prévisions'!B18</f>
            </strRef>
          </tx>
          <spPr>
            <a:solidFill xmlns:a="http://schemas.openxmlformats.org/drawingml/2006/main">
              <a:srgbClr val="E11D48"/>
            </a:solidFill>
            <a:ln xmlns:a="http://schemas.openxmlformats.org/drawingml/2006/main">
              <a:prstDash val="solid"/>
            </a:ln>
          </spPr>
          <cat>
            <numRef>
              <f>'Prévisions'!$C$5:$N$5</f>
            </numRef>
          </cat>
          <val>
            <numRef>
              <f>'Prévisions'!$C$18:$N$18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Mois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Montant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annuelle des charges</a:t>
            </a:r>
          </a:p>
        </rich>
      </tx>
    </title>
    <plotArea>
      <pieChart>
        <varyColors val="1"/>
        <ser>
          <idx val="0"/>
          <order val="0"/>
          <spPr>
            <a:ln xmlns:a="http://schemas.openxmlformats.org/drawingml/2006/main">
              <a:prstDash val="solid"/>
            </a:ln>
          </spPr>
          <cat>
            <numRef>
              <f>'Prévisions'!$A$9:$A$15</f>
            </numRef>
          </cat>
          <val>
            <numRef>
              <f>'Prévisions'!$O$9:$O$15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Évolution CA / Charges / Résultat net sur 3 ans</a:t>
            </a:r>
          </a:p>
        </rich>
      </tx>
    </title>
    <plotArea>
      <lineChart>
        <grouping val="standard"/>
        <ser>
          <idx val="0"/>
          <order val="0"/>
          <spPr>
            <a:ln xmlns:a="http://schemas.openxmlformats.org/drawingml/2006/main" w="22000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'Plan 3 ans'!$B$4:$D$4</f>
            </numRef>
          </cat>
          <val>
            <numRef>
              <f>'Plan 3 ans'!$B$5</f>
            </numRef>
          </val>
        </ser>
        <ser>
          <idx val="1"/>
          <order val="1"/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'Plan 3 ans'!$B$4:$D$4</f>
            </numRef>
          </cat>
          <val>
            <numRef>
              <f>'Plan 3 ans'!$C$5</f>
            </numRef>
          </val>
        </ser>
        <ser>
          <idx val="2"/>
          <order val="2"/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'Plan 3 ans'!$B$4:$D$4</f>
            </numRef>
          </cat>
          <val>
            <numRef>
              <f>'Plan 3 ans'!$D$5</f>
            </numRef>
          </val>
        </ser>
        <ser>
          <idx val="3"/>
          <order val="3"/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'Plan 3 ans'!$B$4:$D$4</f>
            </numRef>
          </cat>
          <val>
            <numRef>
              <f>'Plan 3 ans'!$B$6</f>
            </numRef>
          </val>
        </ser>
        <ser>
          <idx val="4"/>
          <order val="4"/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'Plan 3 ans'!$B$4:$D$4</f>
            </numRef>
          </cat>
          <val>
            <numRef>
              <f>'Plan 3 ans'!$C$6</f>
            </numRef>
          </val>
        </ser>
        <ser>
          <idx val="5"/>
          <order val="5"/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'Plan 3 ans'!$B$4:$D$4</f>
            </numRef>
          </cat>
          <val>
            <numRef>
              <f>'Plan 3 ans'!$D$6</f>
            </numRef>
          </val>
        </ser>
        <ser>
          <idx val="6"/>
          <order val="6"/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'Plan 3 ans'!$B$4:$D$4</f>
            </numRef>
          </cat>
          <val>
            <numRef>
              <f>'Plan 3 ans'!$B$9</f>
            </numRef>
          </val>
        </ser>
        <ser>
          <idx val="7"/>
          <order val="7"/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'Plan 3 ans'!$B$4:$D$4</f>
            </numRef>
          </cat>
          <val>
            <numRef>
              <f>'Plan 3 ans'!$C$9</f>
            </numRef>
          </val>
        </ser>
        <ser>
          <idx val="8"/>
          <order val="8"/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'Plan 3 ans'!$B$4:$D$4</f>
            </numRef>
          </cat>
          <val>
            <numRef>
              <f>'Plan 3 ans'!$D$9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Année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Montant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10</row>
      <rowOff>0</rowOff>
    </from>
    <ext cx="648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10</col>
      <colOff>0</colOff>
      <row>10</row>
      <rowOff>0</rowOff>
    </from>
    <ext cx="432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28</row>
      <rowOff>0</rowOff>
    </from>
    <ext cx="6480000" cy="32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20"/>
  <sheetViews>
    <sheetView workbookViewId="0">
      <pane xSplit="2" ySplit="5" topLeftCell="C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2" customWidth="1" min="1" max="1"/>
    <col width="11" customWidth="1" min="2" max="2"/>
    <col width="10.5" customWidth="1" min="3" max="3"/>
    <col width="10.5" customWidth="1" min="4" max="4"/>
    <col width="10.5" customWidth="1" min="5" max="5"/>
    <col width="10.5" customWidth="1" min="6" max="6"/>
    <col width="10.5" customWidth="1" min="7" max="7"/>
    <col width="10.5" customWidth="1" min="8" max="8"/>
    <col width="10.5" customWidth="1" min="9" max="9"/>
    <col width="10.5" customWidth="1" min="10" max="10"/>
    <col width="10.5" customWidth="1" min="11" max="11"/>
    <col width="10.5" customWidth="1" min="12" max="12"/>
    <col width="10.5" customWidth="1" min="13" max="13"/>
    <col width="10.5" customWidth="1" min="14" max="14"/>
    <col width="14" customWidth="1" min="15" max="15"/>
    <col width="11" customWidth="1" min="16" max="16"/>
  </cols>
  <sheetData>
    <row r="1" ht="26" customHeight="1">
      <c r="A1" s="1" t="inlineStr">
        <is>
          <t>PLAN D'AFFAIRES 2026 — PRÉVISIONS FINANCIÈRES ANNÉE 1</t>
        </is>
      </c>
    </row>
    <row r="3">
      <c r="A3" s="2" t="inlineStr">
        <is>
          <t>Hypothèses :</t>
        </is>
      </c>
      <c r="C3" s="3" t="inlineStr">
        <is>
          <t>Croissance CA mensuelle</t>
        </is>
      </c>
      <c r="D3" s="4" t="n">
        <v>0.02</v>
      </c>
      <c r="E3" s="3" t="inlineStr">
        <is>
          <t>Croissance charges mensuelle</t>
        </is>
      </c>
      <c r="F3" s="4" t="n">
        <v>0.01</v>
      </c>
      <c r="G3" s="3" t="inlineStr">
        <is>
          <t>Taux d'IS</t>
        </is>
      </c>
      <c r="H3" s="4" t="n">
        <v>0.15</v>
      </c>
    </row>
    <row r="5" ht="30" customHeight="1">
      <c r="A5" s="5" t="inlineStr">
        <is>
          <t>Poste</t>
        </is>
      </c>
      <c r="B5" s="5" t="inlineStr">
        <is>
          <t>Type</t>
        </is>
      </c>
      <c r="C5" s="5" t="inlineStr">
        <is>
          <t>Jan</t>
        </is>
      </c>
      <c r="D5" s="5" t="inlineStr">
        <is>
          <t>Fév</t>
        </is>
      </c>
      <c r="E5" s="5" t="inlineStr">
        <is>
          <t>Mar</t>
        </is>
      </c>
      <c r="F5" s="5" t="inlineStr">
        <is>
          <t>Avr</t>
        </is>
      </c>
      <c r="G5" s="5" t="inlineStr">
        <is>
          <t>Mai</t>
        </is>
      </c>
      <c r="H5" s="5" t="inlineStr">
        <is>
          <t>Jun</t>
        </is>
      </c>
      <c r="I5" s="5" t="inlineStr">
        <is>
          <t>Jul</t>
        </is>
      </c>
      <c r="J5" s="5" t="inlineStr">
        <is>
          <t>Aoû</t>
        </is>
      </c>
      <c r="K5" s="5" t="inlineStr">
        <is>
          <t>Sep</t>
        </is>
      </c>
      <c r="L5" s="5" t="inlineStr">
        <is>
          <t>Oct</t>
        </is>
      </c>
      <c r="M5" s="5" t="inlineStr">
        <is>
          <t>Nov</t>
        </is>
      </c>
      <c r="N5" s="5" t="inlineStr">
        <is>
          <t>Déc</t>
        </is>
      </c>
      <c r="O5" s="5" t="inlineStr">
        <is>
          <t>Total annuel</t>
        </is>
      </c>
      <c r="P5" s="5" t="inlineStr">
        <is>
          <t>% du total</t>
        </is>
      </c>
    </row>
    <row r="6">
      <c r="A6" s="6" t="inlineStr">
        <is>
          <t>Ventes de produits</t>
        </is>
      </c>
      <c r="B6" s="6" t="inlineStr">
        <is>
          <t>Produit</t>
        </is>
      </c>
      <c r="C6" s="7" t="n">
        <v>15000</v>
      </c>
      <c r="D6" s="8">
        <f>C6*(1+$D$3)</f>
        <v/>
      </c>
      <c r="E6" s="8">
        <f>D6*(1+$D$3)</f>
        <v/>
      </c>
      <c r="F6" s="8">
        <f>E6*(1+$D$3)</f>
        <v/>
      </c>
      <c r="G6" s="8">
        <f>F6*(1+$D$3)</f>
        <v/>
      </c>
      <c r="H6" s="8">
        <f>G6*(1+$D$3)</f>
        <v/>
      </c>
      <c r="I6" s="8">
        <f>H6*(1+$D$3)</f>
        <v/>
      </c>
      <c r="J6" s="8">
        <f>I6*(1+$D$3)</f>
        <v/>
      </c>
      <c r="K6" s="8">
        <f>J6*(1+$D$3)</f>
        <v/>
      </c>
      <c r="L6" s="8">
        <f>K6*(1+$D$3)</f>
        <v/>
      </c>
      <c r="M6" s="8">
        <f>L6*(1+$D$3)</f>
        <v/>
      </c>
      <c r="N6" s="8">
        <f>M6*(1+$D$3)</f>
        <v/>
      </c>
      <c r="O6" s="9">
        <f>SUM(C6:N6)</f>
        <v/>
      </c>
      <c r="P6" s="10">
        <f>IFERROR(O6/$O$17,0)</f>
        <v/>
      </c>
    </row>
    <row r="7">
      <c r="A7" s="11" t="inlineStr">
        <is>
          <t>Prestations de services</t>
        </is>
      </c>
      <c r="B7" s="11" t="inlineStr">
        <is>
          <t>Produit</t>
        </is>
      </c>
      <c r="C7" s="7" t="n">
        <v>8000</v>
      </c>
      <c r="D7" s="8">
        <f>C7*(1+$D$3)</f>
        <v/>
      </c>
      <c r="E7" s="8">
        <f>D7*(1+$D$3)</f>
        <v/>
      </c>
      <c r="F7" s="8">
        <f>E7*(1+$D$3)</f>
        <v/>
      </c>
      <c r="G7" s="8">
        <f>F7*(1+$D$3)</f>
        <v/>
      </c>
      <c r="H7" s="8">
        <f>G7*(1+$D$3)</f>
        <v/>
      </c>
      <c r="I7" s="8">
        <f>H7*(1+$D$3)</f>
        <v/>
      </c>
      <c r="J7" s="8">
        <f>I7*(1+$D$3)</f>
        <v/>
      </c>
      <c r="K7" s="8">
        <f>J7*(1+$D$3)</f>
        <v/>
      </c>
      <c r="L7" s="8">
        <f>K7*(1+$D$3)</f>
        <v/>
      </c>
      <c r="M7" s="8">
        <f>L7*(1+$D$3)</f>
        <v/>
      </c>
      <c r="N7" s="8">
        <f>M7*(1+$D$3)</f>
        <v/>
      </c>
      <c r="O7" s="9">
        <f>SUM(C7:N7)</f>
        <v/>
      </c>
      <c r="P7" s="10">
        <f>IFERROR(O7/$O$17,0)</f>
        <v/>
      </c>
    </row>
    <row r="8">
      <c r="A8" s="6" t="inlineStr">
        <is>
          <t>Abonnements clients</t>
        </is>
      </c>
      <c r="B8" s="6" t="inlineStr">
        <is>
          <t>Produit</t>
        </is>
      </c>
      <c r="C8" s="7" t="n">
        <v>3000</v>
      </c>
      <c r="D8" s="8">
        <f>C8*(1+$D$3)</f>
        <v/>
      </c>
      <c r="E8" s="8">
        <f>D8*(1+$D$3)</f>
        <v/>
      </c>
      <c r="F8" s="8">
        <f>E8*(1+$D$3)</f>
        <v/>
      </c>
      <c r="G8" s="8">
        <f>F8*(1+$D$3)</f>
        <v/>
      </c>
      <c r="H8" s="8">
        <f>G8*(1+$D$3)</f>
        <v/>
      </c>
      <c r="I8" s="8">
        <f>H8*(1+$D$3)</f>
        <v/>
      </c>
      <c r="J8" s="8">
        <f>I8*(1+$D$3)</f>
        <v/>
      </c>
      <c r="K8" s="8">
        <f>J8*(1+$D$3)</f>
        <v/>
      </c>
      <c r="L8" s="8">
        <f>K8*(1+$D$3)</f>
        <v/>
      </c>
      <c r="M8" s="8">
        <f>L8*(1+$D$3)</f>
        <v/>
      </c>
      <c r="N8" s="8">
        <f>M8*(1+$D$3)</f>
        <v/>
      </c>
      <c r="O8" s="9">
        <f>SUM(C8:N8)</f>
        <v/>
      </c>
      <c r="P8" s="10">
        <f>IFERROR(O8/$O$17,0)</f>
        <v/>
      </c>
    </row>
    <row r="9">
      <c r="A9" s="11" t="inlineStr">
        <is>
          <t>Achats matières premières</t>
        </is>
      </c>
      <c r="B9" s="11" t="inlineStr">
        <is>
          <t>Charge</t>
        </is>
      </c>
      <c r="C9" s="7" t="n">
        <v>6000</v>
      </c>
      <c r="D9" s="8">
        <f>C9*(1+$F$3)</f>
        <v/>
      </c>
      <c r="E9" s="8">
        <f>D9*(1+$F$3)</f>
        <v/>
      </c>
      <c r="F9" s="8">
        <f>E9*(1+$F$3)</f>
        <v/>
      </c>
      <c r="G9" s="8">
        <f>F9*(1+$F$3)</f>
        <v/>
      </c>
      <c r="H9" s="8">
        <f>G9*(1+$F$3)</f>
        <v/>
      </c>
      <c r="I9" s="8">
        <f>H9*(1+$F$3)</f>
        <v/>
      </c>
      <c r="J9" s="8">
        <f>I9*(1+$F$3)</f>
        <v/>
      </c>
      <c r="K9" s="8">
        <f>J9*(1+$F$3)</f>
        <v/>
      </c>
      <c r="L9" s="8">
        <f>K9*(1+$F$3)</f>
        <v/>
      </c>
      <c r="M9" s="8">
        <f>L9*(1+$F$3)</f>
        <v/>
      </c>
      <c r="N9" s="8">
        <f>M9*(1+$F$3)</f>
        <v/>
      </c>
      <c r="O9" s="9">
        <f>SUM(C9:N9)</f>
        <v/>
      </c>
      <c r="P9" s="10">
        <f>IFERROR(O9/$O$18,0)</f>
        <v/>
      </c>
    </row>
    <row r="10">
      <c r="A10" s="6" t="inlineStr">
        <is>
          <t>Loyer et charges locatives</t>
        </is>
      </c>
      <c r="B10" s="6" t="inlineStr">
        <is>
          <t>Charge</t>
        </is>
      </c>
      <c r="C10" s="7" t="n">
        <v>2500</v>
      </c>
      <c r="D10" s="8">
        <f>C10*(1+$F$3)</f>
        <v/>
      </c>
      <c r="E10" s="8">
        <f>D10*(1+$F$3)</f>
        <v/>
      </c>
      <c r="F10" s="8">
        <f>E10*(1+$F$3)</f>
        <v/>
      </c>
      <c r="G10" s="8">
        <f>F10*(1+$F$3)</f>
        <v/>
      </c>
      <c r="H10" s="8">
        <f>G10*(1+$F$3)</f>
        <v/>
      </c>
      <c r="I10" s="8">
        <f>H10*(1+$F$3)</f>
        <v/>
      </c>
      <c r="J10" s="8">
        <f>I10*(1+$F$3)</f>
        <v/>
      </c>
      <c r="K10" s="8">
        <f>J10*(1+$F$3)</f>
        <v/>
      </c>
      <c r="L10" s="8">
        <f>K10*(1+$F$3)</f>
        <v/>
      </c>
      <c r="M10" s="8">
        <f>L10*(1+$F$3)</f>
        <v/>
      </c>
      <c r="N10" s="8">
        <f>M10*(1+$F$3)</f>
        <v/>
      </c>
      <c r="O10" s="9">
        <f>SUM(C10:N10)</f>
        <v/>
      </c>
      <c r="P10" s="10">
        <f>IFERROR(O10/$O$18,0)</f>
        <v/>
      </c>
    </row>
    <row r="11">
      <c r="A11" s="11" t="inlineStr">
        <is>
          <t>Salaires et charges sociales</t>
        </is>
      </c>
      <c r="B11" s="11" t="inlineStr">
        <is>
          <t>Charge</t>
        </is>
      </c>
      <c r="C11" s="7" t="n">
        <v>9000</v>
      </c>
      <c r="D11" s="8">
        <f>C11*(1+$F$3)</f>
        <v/>
      </c>
      <c r="E11" s="8">
        <f>D11*(1+$F$3)</f>
        <v/>
      </c>
      <c r="F11" s="8">
        <f>E11*(1+$F$3)</f>
        <v/>
      </c>
      <c r="G11" s="8">
        <f>F11*(1+$F$3)</f>
        <v/>
      </c>
      <c r="H11" s="8">
        <f>G11*(1+$F$3)</f>
        <v/>
      </c>
      <c r="I11" s="8">
        <f>H11*(1+$F$3)</f>
        <v/>
      </c>
      <c r="J11" s="8">
        <f>I11*(1+$F$3)</f>
        <v/>
      </c>
      <c r="K11" s="8">
        <f>J11*(1+$F$3)</f>
        <v/>
      </c>
      <c r="L11" s="8">
        <f>K11*(1+$F$3)</f>
        <v/>
      </c>
      <c r="M11" s="8">
        <f>L11*(1+$F$3)</f>
        <v/>
      </c>
      <c r="N11" s="8">
        <f>M11*(1+$F$3)</f>
        <v/>
      </c>
      <c r="O11" s="9">
        <f>SUM(C11:N11)</f>
        <v/>
      </c>
      <c r="P11" s="10">
        <f>IFERROR(O11/$O$18,0)</f>
        <v/>
      </c>
    </row>
    <row r="12">
      <c r="A12" s="6" t="inlineStr">
        <is>
          <t>Marketing et communication</t>
        </is>
      </c>
      <c r="B12" s="6" t="inlineStr">
        <is>
          <t>Charge</t>
        </is>
      </c>
      <c r="C12" s="7" t="n">
        <v>1800</v>
      </c>
      <c r="D12" s="8">
        <f>C12*(1+$F$3)</f>
        <v/>
      </c>
      <c r="E12" s="8">
        <f>D12*(1+$F$3)</f>
        <v/>
      </c>
      <c r="F12" s="8">
        <f>E12*(1+$F$3)</f>
        <v/>
      </c>
      <c r="G12" s="8">
        <f>F12*(1+$F$3)</f>
        <v/>
      </c>
      <c r="H12" s="8">
        <f>G12*(1+$F$3)</f>
        <v/>
      </c>
      <c r="I12" s="8">
        <f>H12*(1+$F$3)</f>
        <v/>
      </c>
      <c r="J12" s="8">
        <f>I12*(1+$F$3)</f>
        <v/>
      </c>
      <c r="K12" s="8">
        <f>J12*(1+$F$3)</f>
        <v/>
      </c>
      <c r="L12" s="8">
        <f>K12*(1+$F$3)</f>
        <v/>
      </c>
      <c r="M12" s="8">
        <f>L12*(1+$F$3)</f>
        <v/>
      </c>
      <c r="N12" s="8">
        <f>M12*(1+$F$3)</f>
        <v/>
      </c>
      <c r="O12" s="9">
        <f>SUM(C12:N12)</f>
        <v/>
      </c>
      <c r="P12" s="10">
        <f>IFERROR(O12/$O$18,0)</f>
        <v/>
      </c>
    </row>
    <row r="13">
      <c r="A13" s="11" t="inlineStr">
        <is>
          <t>Frais généraux et administratifs</t>
        </is>
      </c>
      <c r="B13" s="11" t="inlineStr">
        <is>
          <t>Charge</t>
        </is>
      </c>
      <c r="C13" s="7" t="n">
        <v>1200</v>
      </c>
      <c r="D13" s="8">
        <f>C13*(1+$F$3)</f>
        <v/>
      </c>
      <c r="E13" s="8">
        <f>D13*(1+$F$3)</f>
        <v/>
      </c>
      <c r="F13" s="8">
        <f>E13*(1+$F$3)</f>
        <v/>
      </c>
      <c r="G13" s="8">
        <f>F13*(1+$F$3)</f>
        <v/>
      </c>
      <c r="H13" s="8">
        <f>G13*(1+$F$3)</f>
        <v/>
      </c>
      <c r="I13" s="8">
        <f>H13*(1+$F$3)</f>
        <v/>
      </c>
      <c r="J13" s="8">
        <f>I13*(1+$F$3)</f>
        <v/>
      </c>
      <c r="K13" s="8">
        <f>J13*(1+$F$3)</f>
        <v/>
      </c>
      <c r="L13" s="8">
        <f>K13*(1+$F$3)</f>
        <v/>
      </c>
      <c r="M13" s="8">
        <f>L13*(1+$F$3)</f>
        <v/>
      </c>
      <c r="N13" s="8">
        <f>M13*(1+$F$3)</f>
        <v/>
      </c>
      <c r="O13" s="9">
        <f>SUM(C13:N13)</f>
        <v/>
      </c>
      <c r="P13" s="10">
        <f>IFERROR(O13/$O$18,0)</f>
        <v/>
      </c>
    </row>
    <row r="14">
      <c r="A14" s="6" t="inlineStr">
        <is>
          <t>Assurances</t>
        </is>
      </c>
      <c r="B14" s="6" t="inlineStr">
        <is>
          <t>Charge</t>
        </is>
      </c>
      <c r="C14" s="7" t="n">
        <v>400</v>
      </c>
      <c r="D14" s="8">
        <f>C14*(1+$F$3)</f>
        <v/>
      </c>
      <c r="E14" s="8">
        <f>D14*(1+$F$3)</f>
        <v/>
      </c>
      <c r="F14" s="8">
        <f>E14*(1+$F$3)</f>
        <v/>
      </c>
      <c r="G14" s="8">
        <f>F14*(1+$F$3)</f>
        <v/>
      </c>
      <c r="H14" s="8">
        <f>G14*(1+$F$3)</f>
        <v/>
      </c>
      <c r="I14" s="8">
        <f>H14*(1+$F$3)</f>
        <v/>
      </c>
      <c r="J14" s="8">
        <f>I14*(1+$F$3)</f>
        <v/>
      </c>
      <c r="K14" s="8">
        <f>J14*(1+$F$3)</f>
        <v/>
      </c>
      <c r="L14" s="8">
        <f>K14*(1+$F$3)</f>
        <v/>
      </c>
      <c r="M14" s="8">
        <f>L14*(1+$F$3)</f>
        <v/>
      </c>
      <c r="N14" s="8">
        <f>M14*(1+$F$3)</f>
        <v/>
      </c>
      <c r="O14" s="9">
        <f>SUM(C14:N14)</f>
        <v/>
      </c>
      <c r="P14" s="10">
        <f>IFERROR(O14/$O$18,0)</f>
        <v/>
      </c>
    </row>
    <row r="15">
      <c r="A15" s="11" t="inlineStr">
        <is>
          <t>Dotations aux amortissements</t>
        </is>
      </c>
      <c r="B15" s="11" t="inlineStr">
        <is>
          <t>Charge</t>
        </is>
      </c>
      <c r="C15" s="7" t="n">
        <v>700</v>
      </c>
      <c r="D15" s="8">
        <f>C15*(1+$F$3)</f>
        <v/>
      </c>
      <c r="E15" s="8">
        <f>D15*(1+$F$3)</f>
        <v/>
      </c>
      <c r="F15" s="8">
        <f>E15*(1+$F$3)</f>
        <v/>
      </c>
      <c r="G15" s="8">
        <f>F15*(1+$F$3)</f>
        <v/>
      </c>
      <c r="H15" s="8">
        <f>G15*(1+$F$3)</f>
        <v/>
      </c>
      <c r="I15" s="8">
        <f>H15*(1+$F$3)</f>
        <v/>
      </c>
      <c r="J15" s="8">
        <f>I15*(1+$F$3)</f>
        <v/>
      </c>
      <c r="K15" s="8">
        <f>J15*(1+$F$3)</f>
        <v/>
      </c>
      <c r="L15" s="8">
        <f>K15*(1+$F$3)</f>
        <v/>
      </c>
      <c r="M15" s="8">
        <f>L15*(1+$F$3)</f>
        <v/>
      </c>
      <c r="N15" s="8">
        <f>M15*(1+$F$3)</f>
        <v/>
      </c>
      <c r="O15" s="9">
        <f>SUM(C15:N15)</f>
        <v/>
      </c>
      <c r="P15" s="10">
        <f>IFERROR(O15/$O$18,0)</f>
        <v/>
      </c>
    </row>
    <row r="17">
      <c r="A17" s="12" t="inlineStr">
        <is>
          <t>TOTAL PRODUITS</t>
        </is>
      </c>
      <c r="B17" s="13" t="n"/>
      <c r="C17" s="14">
        <f>SUM(C6:C8)</f>
        <v/>
      </c>
      <c r="D17" s="14">
        <f>SUM(D6:D8)</f>
        <v/>
      </c>
      <c r="E17" s="14">
        <f>SUM(E6:E8)</f>
        <v/>
      </c>
      <c r="F17" s="14">
        <f>SUM(F6:F8)</f>
        <v/>
      </c>
      <c r="G17" s="14">
        <f>SUM(G6:G8)</f>
        <v/>
      </c>
      <c r="H17" s="14">
        <f>SUM(H6:H8)</f>
        <v/>
      </c>
      <c r="I17" s="14">
        <f>SUM(I6:I8)</f>
        <v/>
      </c>
      <c r="J17" s="14">
        <f>SUM(J6:J8)</f>
        <v/>
      </c>
      <c r="K17" s="14">
        <f>SUM(K6:K8)</f>
        <v/>
      </c>
      <c r="L17" s="14">
        <f>SUM(L6:L8)</f>
        <v/>
      </c>
      <c r="M17" s="14">
        <f>SUM(M6:M8)</f>
        <v/>
      </c>
      <c r="N17" s="14">
        <f>SUM(N6:N8)</f>
        <v/>
      </c>
      <c r="O17" s="14">
        <f>SUM(C17:N17)</f>
        <v/>
      </c>
      <c r="P17" s="13" t="n"/>
    </row>
    <row r="18">
      <c r="A18" s="12" t="inlineStr">
        <is>
          <t>TOTAL CHARGES</t>
        </is>
      </c>
      <c r="B18" s="13" t="n"/>
      <c r="C18" s="14">
        <f>SUM(C9:C15)</f>
        <v/>
      </c>
      <c r="D18" s="14">
        <f>SUM(D9:D15)</f>
        <v/>
      </c>
      <c r="E18" s="14">
        <f>SUM(E9:E15)</f>
        <v/>
      </c>
      <c r="F18" s="14">
        <f>SUM(F9:F15)</f>
        <v/>
      </c>
      <c r="G18" s="14">
        <f>SUM(G9:G15)</f>
        <v/>
      </c>
      <c r="H18" s="14">
        <f>SUM(H9:H15)</f>
        <v/>
      </c>
      <c r="I18" s="14">
        <f>SUM(I9:I15)</f>
        <v/>
      </c>
      <c r="J18" s="14">
        <f>SUM(J9:J15)</f>
        <v/>
      </c>
      <c r="K18" s="14">
        <f>SUM(K9:K15)</f>
        <v/>
      </c>
      <c r="L18" s="14">
        <f>SUM(L9:L15)</f>
        <v/>
      </c>
      <c r="M18" s="14">
        <f>SUM(M9:M15)</f>
        <v/>
      </c>
      <c r="N18" s="14">
        <f>SUM(N9:N15)</f>
        <v/>
      </c>
      <c r="O18" s="14">
        <f>SUM(C18:N18)</f>
        <v/>
      </c>
      <c r="P18" s="13" t="n"/>
    </row>
    <row r="19">
      <c r="A19" s="15" t="inlineStr">
        <is>
          <t>RÉSULTAT D'EXPLOITATION</t>
        </is>
      </c>
      <c r="B19" s="16" t="n"/>
      <c r="C19" s="8">
        <f>C17-C18</f>
        <v/>
      </c>
      <c r="D19" s="8">
        <f>D17-D18</f>
        <v/>
      </c>
      <c r="E19" s="8">
        <f>E17-E18</f>
        <v/>
      </c>
      <c r="F19" s="8">
        <f>F17-F18</f>
        <v/>
      </c>
      <c r="G19" s="8">
        <f>G17-G18</f>
        <v/>
      </c>
      <c r="H19" s="8">
        <f>H17-H18</f>
        <v/>
      </c>
      <c r="I19" s="8">
        <f>I17-I18</f>
        <v/>
      </c>
      <c r="J19" s="8">
        <f>J17-J18</f>
        <v/>
      </c>
      <c r="K19" s="8">
        <f>K17-K18</f>
        <v/>
      </c>
      <c r="L19" s="8">
        <f>L17-L18</f>
        <v/>
      </c>
      <c r="M19" s="8">
        <f>M17-M18</f>
        <v/>
      </c>
      <c r="N19" s="8">
        <f>N17-N18</f>
        <v/>
      </c>
      <c r="O19" s="9">
        <f>O17-O18</f>
        <v/>
      </c>
      <c r="P19" s="16" t="n"/>
    </row>
    <row r="20">
      <c r="A20" s="15" t="inlineStr">
        <is>
          <t>RÉSULTAT NET (après IS)</t>
        </is>
      </c>
      <c r="B20" s="16" t="n"/>
      <c r="C20" s="8">
        <f>IF(C19&gt;0,C19*(1-$H$3),C19)</f>
        <v/>
      </c>
      <c r="D20" s="8">
        <f>IF(D19&gt;0,D19*(1-$H$3),D19)</f>
        <v/>
      </c>
      <c r="E20" s="8">
        <f>IF(E19&gt;0,E19*(1-$H$3),E19)</f>
        <v/>
      </c>
      <c r="F20" s="8">
        <f>IF(F19&gt;0,F19*(1-$H$3),F19)</f>
        <v/>
      </c>
      <c r="G20" s="8">
        <f>IF(G19&gt;0,G19*(1-$H$3),G19)</f>
        <v/>
      </c>
      <c r="H20" s="8">
        <f>IF(H19&gt;0,H19*(1-$H$3),H19)</f>
        <v/>
      </c>
      <c r="I20" s="8">
        <f>IF(I19&gt;0,I19*(1-$H$3),I19)</f>
        <v/>
      </c>
      <c r="J20" s="8">
        <f>IF(J19&gt;0,J19*(1-$H$3),J19)</f>
        <v/>
      </c>
      <c r="K20" s="8">
        <f>IF(K19&gt;0,K19*(1-$H$3),K19)</f>
        <v/>
      </c>
      <c r="L20" s="8">
        <f>IF(L19&gt;0,L19*(1-$H$3),L19)</f>
        <v/>
      </c>
      <c r="M20" s="8">
        <f>IF(M19&gt;0,M19*(1-$H$3),M19)</f>
        <v/>
      </c>
      <c r="N20" s="8">
        <f>IF(N19&gt;0,N19*(1-$H$3),N19)</f>
        <v/>
      </c>
      <c r="O20" s="9">
        <f>SUM(C20:N20)</f>
        <v/>
      </c>
      <c r="P20" s="16" t="n"/>
    </row>
  </sheetData>
  <mergeCells count="1">
    <mergeCell ref="A1:P1"/>
  </mergeCells>
  <conditionalFormatting sqref="C19:O20">
    <cfRule type="expression" priority="1" dxfId="0" stopIfTrue="0">
      <formula>C19&lt;0</formula>
    </cfRule>
    <cfRule type="expression" priority="2" dxfId="1" stopIfTrue="0">
      <formula>C19&gt;=0</formula>
    </cfRule>
  </conditionalFormatting>
  <dataValidations count="1">
    <dataValidation sqref="B6:B15" showErrorMessage="1" showInputMessage="1" allowBlank="1" type="list">
      <formula1>"Produit,Charge"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34" customWidth="1" min="1" max="1"/>
    <col width="17" customWidth="1" min="2" max="2"/>
    <col width="17" customWidth="1" min="3" max="3"/>
    <col width="17" customWidth="1" min="4" max="4"/>
    <col width="17" customWidth="1" min="5" max="5"/>
    <col width="16" customWidth="1" min="6" max="6"/>
  </cols>
  <sheetData>
    <row r="1" ht="26" customHeight="1">
      <c r="A1" s="1" t="inlineStr">
        <is>
          <t>PLAN D'AFFAIRES — PROJECTION SUR 3 ANS</t>
        </is>
      </c>
    </row>
    <row r="2">
      <c r="A2" s="2" t="inlineStr">
        <is>
          <t>Hypothèses :</t>
        </is>
      </c>
      <c r="C2" s="3" t="inlineStr">
        <is>
          <t>Croissance annuelle CA</t>
        </is>
      </c>
      <c r="D2" s="4" t="n">
        <v>0.12</v>
      </c>
    </row>
    <row r="4" ht="28" customHeight="1">
      <c r="A4" s="5" t="inlineStr">
        <is>
          <t>Poste</t>
        </is>
      </c>
      <c r="B4" s="5" t="inlineStr">
        <is>
          <t>Année 1 (2026)</t>
        </is>
      </c>
      <c r="C4" s="5" t="inlineStr">
        <is>
          <t>Année 2 (2027)</t>
        </is>
      </c>
      <c r="D4" s="5" t="inlineStr">
        <is>
          <t>Année 3 (2028)</t>
        </is>
      </c>
      <c r="E4" s="5" t="inlineStr">
        <is>
          <t>Total 3 ans</t>
        </is>
      </c>
      <c r="F4" s="5" t="inlineStr">
        <is>
          <t>Évolution A3/A1</t>
        </is>
      </c>
    </row>
    <row r="5">
      <c r="A5" s="11" t="inlineStr">
        <is>
          <t>Chiffre d'affaires</t>
        </is>
      </c>
      <c r="B5" s="8">
        <f>'Prévisions'!O17</f>
        <v/>
      </c>
      <c r="C5" s="8">
        <f>B5*(1+$D$2)</f>
        <v/>
      </c>
      <c r="D5" s="8">
        <f>C5*(1+$D$2)</f>
        <v/>
      </c>
      <c r="E5" s="8">
        <f>SUM(B5:D5)</f>
        <v/>
      </c>
      <c r="F5" s="10">
        <f>IFERROR((D5-B5)/B5,0)</f>
        <v/>
      </c>
    </row>
    <row r="6">
      <c r="A6" s="6" t="inlineStr">
        <is>
          <t>Charges d'exploitation</t>
        </is>
      </c>
      <c r="B6" s="8">
        <f>'Prévisions'!O18</f>
        <v/>
      </c>
      <c r="C6" s="8">
        <f>B6*(1+$D$2/2)</f>
        <v/>
      </c>
      <c r="D6" s="8">
        <f>C6*(1+$D$2/2)</f>
        <v/>
      </c>
      <c r="E6" s="8">
        <f>SUM(B6:D6)</f>
        <v/>
      </c>
      <c r="F6" s="10">
        <f>IFERROR((D6-B6)/B6,0)</f>
        <v/>
      </c>
    </row>
    <row r="7">
      <c r="A7" s="17" t="inlineStr">
        <is>
          <t>Résultat d'exploitation</t>
        </is>
      </c>
      <c r="B7" s="18">
        <f>B5-B6</f>
        <v/>
      </c>
      <c r="C7" s="18">
        <f>C5-C6</f>
        <v/>
      </c>
      <c r="D7" s="18">
        <f>D5-D6</f>
        <v/>
      </c>
      <c r="E7" s="18">
        <f>SUM(B7:D7)</f>
        <v/>
      </c>
      <c r="F7" s="19">
        <f>IFERROR((D7-B7)/B7,0)</f>
        <v/>
      </c>
    </row>
    <row r="8">
      <c r="A8" s="6" t="inlineStr">
        <is>
          <t>Impôt sur les sociétés (IS)</t>
        </is>
      </c>
      <c r="B8" s="8">
        <f>IF(B7&gt;0,B7*'Prévisions'!$H$3,0)</f>
        <v/>
      </c>
      <c r="C8" s="8">
        <f>IF(C7&gt;0,C7*'Prévisions'!$H$3,0)</f>
        <v/>
      </c>
      <c r="D8" s="8">
        <f>IF(D7&gt;0,D7*'Prévisions'!$H$3,0)</f>
        <v/>
      </c>
      <c r="E8" s="8">
        <f>SUM(B8:D8)</f>
        <v/>
      </c>
      <c r="F8" s="10">
        <f>IFERROR((D8-B8)/B8,0)</f>
        <v/>
      </c>
    </row>
    <row r="9">
      <c r="A9" s="17" t="inlineStr">
        <is>
          <t>Résultat net</t>
        </is>
      </c>
      <c r="B9" s="18">
        <f>B7-B8</f>
        <v/>
      </c>
      <c r="C9" s="18">
        <f>C7-C8</f>
        <v/>
      </c>
      <c r="D9" s="18">
        <f>D7-D8</f>
        <v/>
      </c>
      <c r="E9" s="18">
        <f>SUM(B9:D9)</f>
        <v/>
      </c>
      <c r="F9" s="19">
        <f>IFERROR((D9-B9)/B9,0)</f>
        <v/>
      </c>
    </row>
    <row r="10">
      <c r="A10" s="6" t="inlineStr">
        <is>
          <t>Dotations aux amortissements</t>
        </is>
      </c>
      <c r="B10" s="8">
        <f>'Prévisions'!O15</f>
        <v/>
      </c>
      <c r="C10" s="8">
        <f>B10*1.05</f>
        <v/>
      </c>
      <c r="D10" s="8">
        <f>C10*1.05</f>
        <v/>
      </c>
      <c r="E10" s="8">
        <f>SUM(B10:D10)</f>
        <v/>
      </c>
      <c r="F10" s="10">
        <f>IFERROR((D10-B10)/B10,0)</f>
        <v/>
      </c>
    </row>
    <row r="11">
      <c r="A11" s="11" t="inlineStr">
        <is>
          <t>Capacité d'autofinancement (CAF)</t>
        </is>
      </c>
      <c r="B11" s="8">
        <f>B9+B10</f>
        <v/>
      </c>
      <c r="C11" s="8">
        <f>C9+C10</f>
        <v/>
      </c>
      <c r="D11" s="8">
        <f>D9+D10</f>
        <v/>
      </c>
      <c r="E11" s="8">
        <f>SUM(B11:D11)</f>
        <v/>
      </c>
      <c r="F11" s="10">
        <f>IFERROR((D11-B11)/B11,0)</f>
        <v/>
      </c>
    </row>
    <row r="12">
      <c r="A12" s="6" t="inlineStr">
        <is>
          <t>Investissements prévus</t>
        </is>
      </c>
      <c r="B12" s="7" t="n">
        <v>20000</v>
      </c>
      <c r="C12" s="7" t="n">
        <v>5000</v>
      </c>
      <c r="D12" s="7" t="n">
        <v>8000</v>
      </c>
      <c r="E12" s="8">
        <f>SUM(B12:D12)</f>
        <v/>
      </c>
      <c r="F12" s="10">
        <f>IFERROR((D12-B12)/B12,0)</f>
        <v/>
      </c>
    </row>
    <row r="13">
      <c r="A13" s="11" t="inlineStr">
        <is>
          <t>Remboursement d'emprunt</t>
        </is>
      </c>
      <c r="B13" s="7" t="n">
        <v>6000</v>
      </c>
      <c r="C13" s="7" t="n">
        <v>6000</v>
      </c>
      <c r="D13" s="7" t="n">
        <v>6000</v>
      </c>
      <c r="E13" s="8">
        <f>SUM(B13:D13)</f>
        <v/>
      </c>
      <c r="F13" s="10">
        <f>IFERROR((D13-B13)/B13,0)</f>
        <v/>
      </c>
    </row>
    <row r="14">
      <c r="A14" s="17" t="inlineStr">
        <is>
          <t>Trésorerie nette de fin d'année</t>
        </is>
      </c>
      <c r="B14" s="18">
        <f>B11-B12-B13</f>
        <v/>
      </c>
      <c r="C14" s="18">
        <f>C11-C12-C13</f>
        <v/>
      </c>
      <c r="D14" s="18">
        <f>D11-D12-D13</f>
        <v/>
      </c>
      <c r="E14" s="18">
        <f>SUM(B14:D14)</f>
        <v/>
      </c>
      <c r="F14" s="19">
        <f>IFERROR((D14-B14)/B14,0)</f>
        <v/>
      </c>
    </row>
  </sheetData>
  <mergeCells count="1">
    <mergeCell ref="A1:F1"/>
  </mergeCells>
  <conditionalFormatting sqref="B14:D14">
    <cfRule type="expression" priority="1" dxfId="0">
      <formula>B14&lt;0</formula>
    </cfRule>
    <cfRule type="expression" priority="2" dxfId="1">
      <formula>B14&gt;=0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15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</cols>
  <sheetData>
    <row r="1" ht="26" customHeight="1">
      <c r="A1" s="1" t="inlineStr">
        <is>
          <t>TABLEAU DE BORD — PLAN D'AFFAIRES 2026</t>
        </is>
      </c>
    </row>
    <row r="3">
      <c r="A3" s="20" t="inlineStr">
        <is>
          <t>CA Année 1</t>
        </is>
      </c>
      <c r="B3" s="21" t="n"/>
      <c r="C3" s="20" t="inlineStr">
        <is>
          <t>Résultat net Année 1</t>
        </is>
      </c>
      <c r="D3" s="21" t="n"/>
      <c r="E3" s="20" t="inlineStr">
        <is>
          <t>Marge nette Année 1</t>
        </is>
      </c>
      <c r="F3" s="21" t="n"/>
    </row>
    <row r="4" ht="24" customHeight="1">
      <c r="A4" s="22">
        <f>'Prévisions'!O17</f>
        <v/>
      </c>
      <c r="B4" s="21" t="n"/>
      <c r="C4" s="22">
        <f>'Prévisions'!O20</f>
        <v/>
      </c>
      <c r="D4" s="21" t="n"/>
      <c r="E4" s="23">
        <f>IFERROR('Prévisions'!O20/'Prévisions'!O17,0)</f>
        <v/>
      </c>
      <c r="F4" s="21" t="n"/>
    </row>
    <row r="6">
      <c r="A6" s="20" t="inlineStr">
        <is>
          <t>CA Année 3 (projeté)</t>
        </is>
      </c>
      <c r="B6" s="21" t="n"/>
      <c r="C6" s="20" t="inlineStr">
        <is>
          <t>Résultat net Année 3 (projeté)</t>
        </is>
      </c>
      <c r="D6" s="21" t="n"/>
      <c r="E6" s="20" t="inlineStr">
        <is>
          <t>Trésorerie nette fin Année 3</t>
        </is>
      </c>
      <c r="F6" s="21" t="n"/>
    </row>
    <row r="7" ht="24" customHeight="1">
      <c r="A7" s="22">
        <f>'Plan 3 ans'!D5</f>
        <v/>
      </c>
      <c r="B7" s="21" t="n"/>
      <c r="C7" s="22">
        <f>'Plan 3 ans'!D9</f>
        <v/>
      </c>
      <c r="D7" s="21" t="n"/>
      <c r="E7" s="22">
        <f>'Plan 3 ans'!D14</f>
        <v/>
      </c>
      <c r="F7" s="21" t="n"/>
    </row>
  </sheetData>
  <mergeCells count="13">
    <mergeCell ref="A1:H1"/>
    <mergeCell ref="A3:B3"/>
    <mergeCell ref="A4:B4"/>
    <mergeCell ref="C3:D3"/>
    <mergeCell ref="C4:D4"/>
    <mergeCell ref="E3:F3"/>
    <mergeCell ref="E4:F4"/>
    <mergeCell ref="A6:B6"/>
    <mergeCell ref="A7:B7"/>
    <mergeCell ref="C6:D6"/>
    <mergeCell ref="C7:D7"/>
    <mergeCell ref="E6:F6"/>
    <mergeCell ref="E7:F7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7"/>
  <sheetViews>
    <sheetView workbookViewId="0">
      <selection activeCell="A1" sqref="A1"/>
    </sheetView>
  </sheetViews>
  <sheetFormatPr baseColWidth="8" defaultRowHeight="15"/>
  <cols>
    <col width="18" customWidth="1" min="1" max="1"/>
    <col width="20" customWidth="1" min="2" max="2"/>
    <col width="20" customWidth="1" min="3" max="3"/>
    <col width="20" customWidth="1" min="4" max="4"/>
  </cols>
  <sheetData>
    <row r="1" ht="26" customHeight="1">
      <c r="A1" s="1" t="inlineStr">
        <is>
          <t>MODE D'EMPLOI — PLAN D'AFFAIRES</t>
        </is>
      </c>
    </row>
    <row r="3" ht="34" customHeight="1">
      <c r="A3" s="24" t="inlineStr">
        <is>
          <t>Feuille</t>
        </is>
      </c>
      <c r="B3" s="24" t="inlineStr">
        <is>
          <t>Contenu et utilisation</t>
        </is>
      </c>
    </row>
    <row r="4" ht="34" customHeight="1">
      <c r="A4" s="25" t="inlineStr">
        <is>
          <t>Prévisions</t>
        </is>
      </c>
      <c r="B4" s="26" t="inlineStr">
        <is>
          <t>Détail mensuel des produits et charges sur l'année 1. Modifiez les valeurs de janvier (cellules jaunes) et les taux de croissance en haut de la feuille : tous les mois se recalculent automatiquement.</t>
        </is>
      </c>
    </row>
    <row r="5" ht="34" customHeight="1">
      <c r="A5" s="27" t="inlineStr">
        <is>
          <t>Prévisions</t>
        </is>
      </c>
      <c r="B5" s="28" t="inlineStr">
        <is>
          <t>Les totaux 'TOTAL PRODUITS', 'TOTAL CHARGES', 'RÉSULTAT D'EXPLOITATION' et 'RÉSULTAT NET' sont calculés automatiquement par formules (SUM, IF).</t>
        </is>
      </c>
    </row>
    <row r="6" ht="34" customHeight="1">
      <c r="A6" s="25" t="inlineStr">
        <is>
          <t>Plan 3 ans</t>
        </is>
      </c>
      <c r="B6" s="26" t="inlineStr">
        <is>
          <t>Projection du chiffre d'affaires, des charges et de la trésorerie sur 3 exercices, à partir du taux de croissance annuel saisi en cellule D2 (cellule jaune).</t>
        </is>
      </c>
    </row>
    <row r="7" ht="34" customHeight="1">
      <c r="A7" s="27" t="inlineStr">
        <is>
          <t>Plan 3 ans</t>
        </is>
      </c>
      <c r="B7" s="28" t="inlineStr">
        <is>
          <t>Les investissements et remboursements d'emprunt (cellules jaunes) sont à adapter selon votre projet réel.</t>
        </is>
      </c>
    </row>
    <row r="8" ht="34" customHeight="1">
      <c r="A8" s="25" t="inlineStr">
        <is>
          <t>Tableau de bord</t>
        </is>
      </c>
      <c r="B8" s="26" t="inlineStr">
        <is>
          <t>Synthèse visuelle : indicateurs clés (CA, résultat net, marge, trésorerie), graphique mensuel CA/Charges, répartition des charges et évolution sur 3 ans.</t>
        </is>
      </c>
    </row>
    <row r="9" ht="34" customHeight="1">
      <c r="A9" s="27" t="inlineStr">
        <is>
          <t>Général</t>
        </is>
      </c>
      <c r="B9" s="28" t="inlineStr">
        <is>
          <t>Les cellules à fond jaune pâle sont les seules à modifier. Les autres cellules contiennent des formules et se mettent à jour automatiquement.</t>
        </is>
      </c>
    </row>
    <row r="10" ht="34" customHeight="1">
      <c r="A10" s="25" t="inlineStr">
        <is>
          <t>Général</t>
        </is>
      </c>
      <c r="B10" s="26" t="inlineStr">
        <is>
          <t>Les montants en rouge signalent un résultat négatif, ceux en vert un résultat positif (mise en forme conditionnelle).</t>
        </is>
      </c>
    </row>
    <row r="11" ht="34" customHeight="1">
      <c r="A11" s="27" t="inlineStr">
        <is>
          <t>Conseil</t>
        </is>
      </c>
      <c r="B11" s="28" t="inlineStr">
        <is>
          <t>Actualisez les hypothèses de croissance et de charges chaque trimestre pour affiner votre prévisionnel.</t>
        </is>
      </c>
    </row>
    <row r="14">
      <c r="A14" s="29" t="inlineStr">
        <is>
          <t>Légende des couleurs</t>
        </is>
      </c>
    </row>
    <row r="15">
      <c r="A15" s="30" t="inlineStr"/>
      <c r="B15" s="31" t="inlineStr">
        <is>
          <t>Cellule à saisir (donnée modifiable)</t>
        </is>
      </c>
    </row>
    <row r="16">
      <c r="A16" s="32" t="inlineStr"/>
      <c r="B16" s="31" t="inlineStr">
        <is>
          <t>En-tête de tableau</t>
        </is>
      </c>
    </row>
    <row r="17">
      <c r="A17" s="13" t="inlineStr"/>
      <c r="B17" s="31" t="inlineStr">
        <is>
          <t>Total / Indicateur clé</t>
        </is>
      </c>
    </row>
  </sheetData>
  <mergeCells count="13">
    <mergeCell ref="A1:D1"/>
    <mergeCell ref="B3:D3"/>
    <mergeCell ref="B4:D4"/>
    <mergeCell ref="B5:D5"/>
    <mergeCell ref="B6:D6"/>
    <mergeCell ref="B7:D7"/>
    <mergeCell ref="B8:D8"/>
    <mergeCell ref="B9:D9"/>
    <mergeCell ref="B10:D10"/>
    <mergeCell ref="B11:D11"/>
    <mergeCell ref="B15:D15"/>
    <mergeCell ref="B16:D16"/>
    <mergeCell ref="B17:D1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2026-07-21T16:02:26Z</dcterms:created>
  <dcterms:modified xmlns:dcterms="http://purl.org/dc/terms/" xmlns:xsi="http://www.w3.org/2001/XMLSchema-instance" xsi:type="dcterms:W3CDTF">2026-07-21T16:02:26Z</dcterms:modified>
</cp:coreProperties>
</file>