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ettes" sheetId="1" state="visible" r:id="rId1"/>
    <sheet xmlns:r="http://schemas.openxmlformats.org/officeDocument/2006/relationships" name="Dépenses" sheetId="2" state="visible" r:id="rId2"/>
    <sheet xmlns:r="http://schemas.openxmlformats.org/officeDocument/2006/relationships" name="Tableau de bord" sheetId="3" state="visible" r:id="rId3"/>
    <sheet xmlns:r="http://schemas.openxmlformats.org/officeDocument/2006/relationships" name="Mode d'emploi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JJ/MM/AAAA"/>
    <numFmt numFmtId="165" formatCode="#\ ##0,00\ &quot;€&quot;"/>
    <numFmt numFmtId="166" formatCode="0,0%"/>
  </numFmts>
  <fonts count="6">
    <font>
      <name val="Calibri"/>
      <family val="2"/>
      <color theme="1"/>
      <sz val="11"/>
      <scheme val="minor"/>
    </font>
    <font>
      <name val="Calibri"/>
      <b val="1"/>
      <color rgb="00E11D48"/>
      <sz val="16"/>
    </font>
    <font>
      <name val="Calibri"/>
      <b val="1"/>
      <color rgb="00FFFFFF"/>
      <sz val="11"/>
    </font>
    <font>
      <name val="Calibri"/>
      <color rgb="001F2937"/>
      <sz val="10"/>
    </font>
    <font>
      <name val="Calibri"/>
      <b val="1"/>
      <color rgb="001F2937"/>
      <sz val="10"/>
    </font>
    <font>
      <b val="1"/>
      <color rgb="0016A34A"/>
      <sz val="11"/>
    </font>
  </fonts>
  <fills count="7">
    <fill>
      <patternFill/>
    </fill>
    <fill>
      <patternFill patternType="gray125"/>
    </fill>
    <fill>
      <patternFill patternType="solid">
        <fgColor rgb="00E11D48"/>
      </patternFill>
    </fill>
    <fill>
      <patternFill patternType="solid">
        <fgColor rgb="00FDF0F3"/>
      </patternFill>
    </fill>
    <fill>
      <patternFill patternType="solid">
        <fgColor rgb="00FFFFFF"/>
      </patternFill>
    </fill>
    <fill>
      <patternFill patternType="solid">
        <fgColor rgb="000891B2"/>
      </patternFill>
    </fill>
    <fill>
      <patternFill patternType="solid">
        <fgColor rgb="00BE123C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164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165" fontId="3" fillId="3" borderId="1" applyAlignment="1" pivotButton="0" quotePrefix="0" xfId="0">
      <alignment horizontal="right" vertical="center"/>
    </xf>
    <xf numFmtId="166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right" vertical="center"/>
    </xf>
    <xf numFmtId="166" fontId="3" fillId="4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0" fillId="5" borderId="1" pivotButton="0" quotePrefix="0" xfId="0"/>
    <xf numFmtId="0" fontId="2" fillId="5" borderId="1" pivotButton="0" quotePrefix="0" xfId="0"/>
    <xf numFmtId="165" fontId="2" fillId="5" borderId="1" applyAlignment="1" pivotButton="0" quotePrefix="0" xfId="0">
      <alignment horizontal="right" vertical="center"/>
    </xf>
    <xf numFmtId="166" fontId="2" fillId="5" borderId="1" applyAlignment="1" pivotButton="0" quotePrefix="0" xfId="0">
      <alignment horizontal="right" vertical="center"/>
    </xf>
    <xf numFmtId="0" fontId="2" fillId="6" borderId="0" applyAlignment="1" pivotButton="0" quotePrefix="0" xfId="0">
      <alignment horizontal="center" vertical="center"/>
    </xf>
    <xf numFmtId="0" fontId="0" fillId="6" borderId="0" pivotButton="0" quotePrefix="0" xfId="0"/>
    <xf numFmtId="0" fontId="4" fillId="3" borderId="1" pivotButton="0" quotePrefix="0" xfId="0"/>
    <xf numFmtId="0" fontId="4" fillId="4" borderId="1" pivotButton="0" quotePrefix="0" xfId="0"/>
    <xf numFmtId="165" fontId="5" fillId="4" borderId="1" applyAlignment="1" pivotButton="0" quotePrefix="0" xfId="0">
      <alignment horizontal="right" vertical="center"/>
    </xf>
    <xf numFmtId="0" fontId="3" fillId="3" borderId="1" pivotButton="0" quotePrefix="0" xfId="0"/>
    <xf numFmtId="165" fontId="0" fillId="3" borderId="1" applyAlignment="1" pivotButton="0" quotePrefix="0" xfId="0">
      <alignment horizontal="right" vertical="center"/>
    </xf>
    <xf numFmtId="166" fontId="0" fillId="3" borderId="1" applyAlignment="1" pivotButton="0" quotePrefix="0" xfId="0">
      <alignment horizontal="center" vertical="center"/>
    </xf>
    <xf numFmtId="0" fontId="3" fillId="4" borderId="1" pivotButton="0" quotePrefix="0" xfId="0"/>
    <xf numFmtId="165" fontId="0" fillId="4" borderId="1" applyAlignment="1" pivotButton="0" quotePrefix="0" xfId="0">
      <alignment horizontal="right" vertical="center"/>
    </xf>
    <xf numFmtId="166" fontId="0" fillId="4" borderId="1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 wrapText="1"/>
    </xf>
    <xf numFmtId="0" fontId="0" fillId="3" borderId="1" pivotButton="0" quotePrefix="0" xfId="0"/>
    <xf numFmtId="0" fontId="3" fillId="0" borderId="1" applyAlignment="1" pivotButton="0" quotePrefix="0" xfId="0">
      <alignment horizontal="left" vertical="center" wrapText="1"/>
    </xf>
    <xf numFmtId="0" fontId="0" fillId="0" borderId="1" pivotButton="0" quotePrefix="0" xfId="0"/>
  </cellXfs>
  <cellStyles count="1">
    <cellStyle name="Normal" xfId="0" builtinId="0" hidden="0"/>
  </cellStyles>
  <dxfs count="4">
    <dxf>
      <font>
        <color rgb="00FFFFFF"/>
      </font>
      <fill>
        <patternFill patternType="solid">
          <fgColor rgb="00DC2626"/>
        </patternFill>
      </fill>
    </dxf>
    <dxf>
      <font>
        <color rgb="00FFFFFF"/>
      </font>
      <fill>
        <patternFill patternType="solid">
          <fgColor rgb="0016A34A"/>
        </patternFill>
      </fill>
    </dxf>
    <dxf>
      <font>
        <b val="1"/>
        <color rgb="00FFFFFF"/>
      </font>
      <fill>
        <patternFill patternType="solid">
          <fgColor rgb="00DC2626"/>
        </patternFill>
      </fill>
    </dxf>
    <dxf>
      <font>
        <b val="1"/>
        <color rgb="00FFFFFF"/>
      </font>
      <fill>
        <patternFill patternType="solid">
          <fgColor rgb="0016A34A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Répartition des recettes par catégorie</a:t>
            </a:r>
          </a:p>
        </rich>
      </tx>
    </title>
    <plotArea>
      <pieChart>
        <varyColors val="1"/>
        <ser>
          <idx val="0"/>
          <order val="0"/>
          <tx>
            <strRef>
              <f>'Tableau de bord'!B13</f>
            </strRef>
          </tx>
          <spPr>
            <a:ln xmlns:a="http://schemas.openxmlformats.org/drawingml/2006/main">
              <a:prstDash val="solid"/>
            </a:ln>
          </spPr>
          <cat>
            <numRef>
              <f>'Tableau de bord'!$A$14:$A$18</f>
            </numRef>
          </cat>
          <val>
            <numRef>
              <f>'Tableau de bord'!$B$14:$B$18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Dépenses réalisées par catégorie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bord'!F13</f>
            </strRef>
          </tx>
          <spPr>
            <a:solidFill xmlns:a="http://schemas.openxmlformats.org/drawingml/2006/main">
              <a:srgbClr val="0891B2"/>
            </a:solidFill>
            <a:ln xmlns:a="http://schemas.openxmlformats.org/drawingml/2006/main">
              <a:prstDash val="solid"/>
            </a:ln>
          </spPr>
          <cat>
            <numRef>
              <f>'Tableau de bord'!$E$14:$E$21</f>
            </numRef>
          </cat>
          <val>
            <numRef>
              <f>'Tableau de bord'!$F$14:$F$21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Recettes vs Dépenses (prévu / réalisé)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'Tableau de bord'!B42</f>
            </strRef>
          </tx>
          <spPr>
            <a:solidFill xmlns:a="http://schemas.openxmlformats.org/drawingml/2006/main">
              <a:srgbClr val="E11D48"/>
            </a:solidFill>
            <a:ln xmlns:a="http://schemas.openxmlformats.org/drawingml/2006/main">
              <a:prstDash val="solid"/>
            </a:ln>
          </spPr>
          <cat>
            <numRef>
              <f>'Tableau de bord'!$A$43:$A$44</f>
            </numRef>
          </cat>
          <val>
            <numRef>
              <f>'Tableau de bord'!$B$43:$B$44</f>
            </numRef>
          </val>
        </ser>
        <ser>
          <idx val="1"/>
          <order val="1"/>
          <tx>
            <strRef>
              <f>'Tableau de bord'!C42</f>
            </strRef>
          </tx>
          <spPr>
            <a:solidFill xmlns:a="http://schemas.openxmlformats.org/drawingml/2006/main">
              <a:srgbClr val="0891B2"/>
            </a:solidFill>
            <a:ln xmlns:a="http://schemas.openxmlformats.org/drawingml/2006/main">
              <a:prstDash val="solid"/>
            </a:ln>
          </spPr>
          <cat>
            <numRef>
              <f>'Tableau de bord'!$A$43:$A$44</f>
            </numRef>
          </cat>
          <val>
            <numRef>
              <f>'Tableau de bord'!$C$43:$C$44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Montant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0</col>
      <colOff>0</colOff>
      <row>24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24</row>
      <rowOff>0</rowOff>
    </from>
    <ext cx="5040000" cy="28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0</col>
      <colOff>0</colOff>
      <row>45</row>
      <rowOff>0</rowOff>
    </from>
    <ext cx="5040000" cy="288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32" customWidth="1" min="3" max="3"/>
    <col width="15" customWidth="1" min="4" max="4"/>
    <col width="16" customWidth="1" min="5" max="5"/>
    <col width="14" customWidth="1" min="6" max="6"/>
    <col width="12" customWidth="1" min="7" max="7"/>
    <col width="13" customWidth="1" min="8" max="8"/>
  </cols>
  <sheetData>
    <row r="1" ht="28" customHeight="1">
      <c r="A1" s="1" t="inlineStr">
        <is>
          <t>BILAN FINANCIER ASSOCIATION - RECETTES 2026</t>
        </is>
      </c>
    </row>
    <row r="3">
      <c r="A3" s="2" t="inlineStr">
        <is>
          <t>Date</t>
        </is>
      </c>
      <c r="B3" s="2" t="inlineStr">
        <is>
          <t>Catégorie</t>
        </is>
      </c>
      <c r="C3" s="2" t="inlineStr">
        <is>
          <t>Description</t>
        </is>
      </c>
      <c r="D3" s="2" t="inlineStr">
        <is>
          <t>Montant prévu</t>
        </is>
      </c>
      <c r="E3" s="2" t="inlineStr">
        <is>
          <t>Montant réalisé</t>
        </is>
      </c>
      <c r="F3" s="2" t="inlineStr">
        <is>
          <t>Écart</t>
        </is>
      </c>
      <c r="G3" s="2" t="inlineStr">
        <is>
          <t>% Réalisé</t>
        </is>
      </c>
      <c r="H3" s="2" t="inlineStr">
        <is>
          <t>Statut</t>
        </is>
      </c>
    </row>
    <row r="4">
      <c r="A4" s="3" t="inlineStr">
        <is>
          <t>15/01/2026</t>
        </is>
      </c>
      <c r="B4" s="4" t="inlineStr">
        <is>
          <t>Cotisations</t>
        </is>
      </c>
      <c r="C4" s="4" t="inlineStr">
        <is>
          <t>Cotisations adhérents 2026</t>
        </is>
      </c>
      <c r="D4" s="5" t="n">
        <v>8000</v>
      </c>
      <c r="E4" s="5" t="n">
        <v>7650</v>
      </c>
      <c r="F4" s="5">
        <f>E4-D4</f>
        <v/>
      </c>
      <c r="G4" s="6">
        <f>IFERROR(E4/D4,0)</f>
        <v/>
      </c>
      <c r="H4" s="7">
        <f>IF(E4&gt;=D4,"Atteint","En retard")</f>
        <v/>
      </c>
    </row>
    <row r="5">
      <c r="A5" s="8" t="inlineStr">
        <is>
          <t>03/02/2026</t>
        </is>
      </c>
      <c r="B5" s="9" t="inlineStr">
        <is>
          <t>Subventions</t>
        </is>
      </c>
      <c r="C5" s="9" t="inlineStr">
        <is>
          <t>Subvention Mairie de Lyon</t>
        </is>
      </c>
      <c r="D5" s="10" t="n">
        <v>12000</v>
      </c>
      <c r="E5" s="10" t="n">
        <v>12000</v>
      </c>
      <c r="F5" s="10">
        <f>E5-D5</f>
        <v/>
      </c>
      <c r="G5" s="11">
        <f>IFERROR(E5/D5,0)</f>
        <v/>
      </c>
      <c r="H5" s="12">
        <f>IF(E5&gt;=D5,"Atteint","En retard")</f>
        <v/>
      </c>
    </row>
    <row r="6">
      <c r="A6" s="3" t="inlineStr">
        <is>
          <t>20/02/2026</t>
        </is>
      </c>
      <c r="B6" s="4" t="inlineStr">
        <is>
          <t>Subventions</t>
        </is>
      </c>
      <c r="C6" s="4" t="inlineStr">
        <is>
          <t>Subvention Région</t>
        </is>
      </c>
      <c r="D6" s="5" t="n">
        <v>6000</v>
      </c>
      <c r="E6" s="5" t="n">
        <v>5400</v>
      </c>
      <c r="F6" s="5">
        <f>E6-D6</f>
        <v/>
      </c>
      <c r="G6" s="6">
        <f>IFERROR(E6/D6,0)</f>
        <v/>
      </c>
      <c r="H6" s="7">
        <f>IF(E6&gt;=D6,"Atteint","En retard")</f>
        <v/>
      </c>
    </row>
    <row r="7">
      <c r="A7" s="8" t="inlineStr">
        <is>
          <t>10/03/2026</t>
        </is>
      </c>
      <c r="B7" s="9" t="inlineStr">
        <is>
          <t>Dons</t>
        </is>
      </c>
      <c r="C7" s="9" t="inlineStr">
        <is>
          <t>Dons de particuliers</t>
        </is>
      </c>
      <c r="D7" s="10" t="n">
        <v>2500</v>
      </c>
      <c r="E7" s="10" t="n">
        <v>3100</v>
      </c>
      <c r="F7" s="10">
        <f>E7-D7</f>
        <v/>
      </c>
      <c r="G7" s="11">
        <f>IFERROR(E7/D7,0)</f>
        <v/>
      </c>
      <c r="H7" s="12">
        <f>IF(E7&gt;=D7,"Atteint","En retard")</f>
        <v/>
      </c>
    </row>
    <row r="8">
      <c r="A8" s="3" t="inlineStr">
        <is>
          <t>05/04/2026</t>
        </is>
      </c>
      <c r="B8" s="4" t="inlineStr">
        <is>
          <t>Événements</t>
        </is>
      </c>
      <c r="C8" s="4" t="inlineStr">
        <is>
          <t>Gala annuel - Bordeaux</t>
        </is>
      </c>
      <c r="D8" s="5" t="n">
        <v>4500</v>
      </c>
      <c r="E8" s="5" t="n">
        <v>4800</v>
      </c>
      <c r="F8" s="5">
        <f>E8-D8</f>
        <v/>
      </c>
      <c r="G8" s="6">
        <f>IFERROR(E8/D8,0)</f>
        <v/>
      </c>
      <c r="H8" s="7">
        <f>IF(E8&gt;=D8,"Atteint","En retard")</f>
        <v/>
      </c>
    </row>
    <row r="9">
      <c r="A9" s="8" t="inlineStr">
        <is>
          <t>18/05/2026</t>
        </is>
      </c>
      <c r="B9" s="9" t="inlineStr">
        <is>
          <t>Événements</t>
        </is>
      </c>
      <c r="C9" s="9" t="inlineStr">
        <is>
          <t>Vente de charité - Nantes</t>
        </is>
      </c>
      <c r="D9" s="10" t="n">
        <v>1800</v>
      </c>
      <c r="E9" s="10" t="n">
        <v>1650</v>
      </c>
      <c r="F9" s="10">
        <f>E9-D9</f>
        <v/>
      </c>
      <c r="G9" s="11">
        <f>IFERROR(E9/D9,0)</f>
        <v/>
      </c>
      <c r="H9" s="12">
        <f>IF(E9&gt;=D9,"Atteint","En retard")</f>
        <v/>
      </c>
    </row>
    <row r="10">
      <c r="A10" s="3" t="inlineStr">
        <is>
          <t>22/06/2026</t>
        </is>
      </c>
      <c r="B10" s="4" t="inlineStr">
        <is>
          <t>Partenariats</t>
        </is>
      </c>
      <c r="C10" s="4" t="inlineStr">
        <is>
          <t>Partenariat entreprise Toulouse</t>
        </is>
      </c>
      <c r="D10" s="5" t="n">
        <v>3000</v>
      </c>
      <c r="E10" s="5" t="n">
        <v>2800</v>
      </c>
      <c r="F10" s="5">
        <f>E10-D10</f>
        <v/>
      </c>
      <c r="G10" s="6">
        <f>IFERROR(E10/D10,0)</f>
        <v/>
      </c>
      <c r="H10" s="7">
        <f>IF(E10&gt;=D10,"Atteint","En retard")</f>
        <v/>
      </c>
    </row>
    <row r="11">
      <c r="A11" s="8" t="inlineStr">
        <is>
          <t>30/07/2026</t>
        </is>
      </c>
      <c r="B11" s="9" t="inlineStr">
        <is>
          <t>Cotisations</t>
        </is>
      </c>
      <c r="C11" s="9" t="inlineStr">
        <is>
          <t>Cotisations complémentaires</t>
        </is>
      </c>
      <c r="D11" s="10" t="n">
        <v>1500</v>
      </c>
      <c r="E11" s="10" t="n">
        <v>1200</v>
      </c>
      <c r="F11" s="10">
        <f>E11-D11</f>
        <v/>
      </c>
      <c r="G11" s="11">
        <f>IFERROR(E11/D11,0)</f>
        <v/>
      </c>
      <c r="H11" s="12">
        <f>IF(E11&gt;=D11,"Atteint","En retard")</f>
        <v/>
      </c>
    </row>
    <row r="12">
      <c r="A12" s="3" t="inlineStr">
        <is>
          <t>12/09/2026</t>
        </is>
      </c>
      <c r="B12" s="4" t="inlineStr">
        <is>
          <t>Dons</t>
        </is>
      </c>
      <c r="C12" s="4" t="inlineStr">
        <is>
          <t>Don fondation Strasbourg</t>
        </is>
      </c>
      <c r="D12" s="5" t="n">
        <v>5000</v>
      </c>
      <c r="E12" s="5" t="n">
        <v>5000</v>
      </c>
      <c r="F12" s="5">
        <f>E12-D12</f>
        <v/>
      </c>
      <c r="G12" s="6">
        <f>IFERROR(E12/D12,0)</f>
        <v/>
      </c>
      <c r="H12" s="7">
        <f>IF(E12&gt;=D12,"Atteint","En retard")</f>
        <v/>
      </c>
    </row>
    <row r="13">
      <c r="A13" s="8" t="inlineStr">
        <is>
          <t>25/10/2026</t>
        </is>
      </c>
      <c r="B13" s="9" t="inlineStr">
        <is>
          <t>Événements</t>
        </is>
      </c>
      <c r="C13" s="9" t="inlineStr">
        <is>
          <t>Tombola - Lille</t>
        </is>
      </c>
      <c r="D13" s="10" t="n">
        <v>2200</v>
      </c>
      <c r="E13" s="10" t="n">
        <v>2450</v>
      </c>
      <c r="F13" s="10">
        <f>E13-D13</f>
        <v/>
      </c>
      <c r="G13" s="11">
        <f>IFERROR(E13/D13,0)</f>
        <v/>
      </c>
      <c r="H13" s="12">
        <f>IF(E13&gt;=D13,"Atteint","En retard")</f>
        <v/>
      </c>
    </row>
    <row r="14">
      <c r="A14" s="13" t="n"/>
      <c r="B14" s="13" t="n"/>
      <c r="C14" s="14" t="inlineStr">
        <is>
          <t>TOTAL RECETTES</t>
        </is>
      </c>
      <c r="D14" s="15">
        <f>SUM(D4:D13)</f>
        <v/>
      </c>
      <c r="E14" s="15">
        <f>SUM(E4:E13)</f>
        <v/>
      </c>
      <c r="F14" s="15">
        <f>E14-D14</f>
        <v/>
      </c>
      <c r="G14" s="16">
        <f>IFERROR(E14/D14,0)</f>
        <v/>
      </c>
      <c r="H14" s="14" t="inlineStr"/>
    </row>
  </sheetData>
  <mergeCells count="1">
    <mergeCell ref="A1:H1"/>
  </mergeCells>
  <conditionalFormatting sqref="F4:F13">
    <cfRule type="expression" priority="1" dxfId="0" stopIfTrue="1">
      <formula>F4&lt;0</formula>
    </cfRule>
    <cfRule type="expression" priority="2" dxfId="1" stopIfTrue="1">
      <formula>F4&gt;=0</formula>
    </cfRule>
  </conditionalFormatting>
  <dataValidations count="1">
    <dataValidation sqref="B4:B13" showErrorMessage="1" showInputMessage="1" allowBlank="1" type="list">
      <formula1>"Cotisations,Subventions,Dons,Événements,Partenariats"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32" customWidth="1" min="3" max="3"/>
    <col width="15" customWidth="1" min="4" max="4"/>
    <col width="16" customWidth="1" min="5" max="5"/>
    <col width="14" customWidth="1" min="6" max="6"/>
    <col width="12" customWidth="1" min="7" max="7"/>
    <col width="13" customWidth="1" min="8" max="8"/>
  </cols>
  <sheetData>
    <row r="1" ht="28" customHeight="1">
      <c r="A1" s="1" t="inlineStr">
        <is>
          <t>BILAN FINANCIER ASSOCIATION - DÉPENSES 2026</t>
        </is>
      </c>
    </row>
    <row r="3">
      <c r="A3" s="2" t="inlineStr">
        <is>
          <t>Date</t>
        </is>
      </c>
      <c r="B3" s="2" t="inlineStr">
        <is>
          <t>Catégorie</t>
        </is>
      </c>
      <c r="C3" s="2" t="inlineStr">
        <is>
          <t>Description</t>
        </is>
      </c>
      <c r="D3" s="2" t="inlineStr">
        <is>
          <t>Montant prévu</t>
        </is>
      </c>
      <c r="E3" s="2" t="inlineStr">
        <is>
          <t>Montant réalisé</t>
        </is>
      </c>
      <c r="F3" s="2" t="inlineStr">
        <is>
          <t>Écart</t>
        </is>
      </c>
      <c r="G3" s="2" t="inlineStr">
        <is>
          <t>% Réalisé</t>
        </is>
      </c>
      <c r="H3" s="2" t="inlineStr">
        <is>
          <t>Statut</t>
        </is>
      </c>
    </row>
    <row r="4">
      <c r="A4" s="3" t="inlineStr">
        <is>
          <t>10/01/2026</t>
        </is>
      </c>
      <c r="B4" s="4" t="inlineStr">
        <is>
          <t>Loyer &amp; charges</t>
        </is>
      </c>
      <c r="C4" s="4" t="inlineStr">
        <is>
          <t>Location salle Paris</t>
        </is>
      </c>
      <c r="D4" s="5" t="n">
        <v>3600</v>
      </c>
      <c r="E4" s="5" t="n">
        <v>3600</v>
      </c>
      <c r="F4" s="5">
        <f>D4-E4</f>
        <v/>
      </c>
      <c r="G4" s="6">
        <f>IFERROR(E4/D4,0)</f>
        <v/>
      </c>
      <c r="H4" s="7">
        <f>IF(E4&lt;=D4,"Maîtrisé","Dépassé")</f>
        <v/>
      </c>
    </row>
    <row r="5">
      <c r="A5" s="8" t="inlineStr">
        <is>
          <t>18/02/2026</t>
        </is>
      </c>
      <c r="B5" s="9" t="inlineStr">
        <is>
          <t>Salaires</t>
        </is>
      </c>
      <c r="C5" s="9" t="inlineStr">
        <is>
          <t>Salaire animateur</t>
        </is>
      </c>
      <c r="D5" s="10" t="n">
        <v>15000</v>
      </c>
      <c r="E5" s="10" t="n">
        <v>15200</v>
      </c>
      <c r="F5" s="10">
        <f>D5-E5</f>
        <v/>
      </c>
      <c r="G5" s="11">
        <f>IFERROR(E5/D5,0)</f>
        <v/>
      </c>
      <c r="H5" s="12">
        <f>IF(E5&lt;=D5,"Maîtrisé","Dépassé")</f>
        <v/>
      </c>
    </row>
    <row r="6">
      <c r="A6" s="3" t="inlineStr">
        <is>
          <t>25/02/2026</t>
        </is>
      </c>
      <c r="B6" s="4" t="inlineStr">
        <is>
          <t>Matériel</t>
        </is>
      </c>
      <c r="C6" s="4" t="inlineStr">
        <is>
          <t>Achat matériel pédagogique</t>
        </is>
      </c>
      <c r="D6" s="5" t="n">
        <v>2200</v>
      </c>
      <c r="E6" s="5" t="n">
        <v>1980</v>
      </c>
      <c r="F6" s="5">
        <f>D6-E6</f>
        <v/>
      </c>
      <c r="G6" s="6">
        <f>IFERROR(E6/D6,0)</f>
        <v/>
      </c>
      <c r="H6" s="7">
        <f>IF(E6&lt;=D6,"Maîtrisé","Dépassé")</f>
        <v/>
      </c>
    </row>
    <row r="7">
      <c r="A7" s="8" t="inlineStr">
        <is>
          <t>08/03/2026</t>
        </is>
      </c>
      <c r="B7" s="9" t="inlineStr">
        <is>
          <t>Communication</t>
        </is>
      </c>
      <c r="C7" s="9" t="inlineStr">
        <is>
          <t>Site internet et flyers</t>
        </is>
      </c>
      <c r="D7" s="10" t="n">
        <v>1200</v>
      </c>
      <c r="E7" s="10" t="n">
        <v>1350</v>
      </c>
      <c r="F7" s="10">
        <f>D7-E7</f>
        <v/>
      </c>
      <c r="G7" s="11">
        <f>IFERROR(E7/D7,0)</f>
        <v/>
      </c>
      <c r="H7" s="12">
        <f>IF(E7&lt;=D7,"Maîtrisé","Dépassé")</f>
        <v/>
      </c>
    </row>
    <row r="8">
      <c r="A8" s="3" t="inlineStr">
        <is>
          <t>14/04/2026</t>
        </is>
      </c>
      <c r="B8" s="4" t="inlineStr">
        <is>
          <t>Événements</t>
        </is>
      </c>
      <c r="C8" s="4" t="inlineStr">
        <is>
          <t>Organisation gala Bordeaux</t>
        </is>
      </c>
      <c r="D8" s="5" t="n">
        <v>3000</v>
      </c>
      <c r="E8" s="5" t="n">
        <v>3400</v>
      </c>
      <c r="F8" s="5">
        <f>D8-E8</f>
        <v/>
      </c>
      <c r="G8" s="6">
        <f>IFERROR(E8/D8,0)</f>
        <v/>
      </c>
      <c r="H8" s="7">
        <f>IF(E8&lt;=D8,"Maîtrisé","Dépassé")</f>
        <v/>
      </c>
    </row>
    <row r="9">
      <c r="A9" s="8" t="inlineStr">
        <is>
          <t>20/05/2026</t>
        </is>
      </c>
      <c r="B9" s="9" t="inlineStr">
        <is>
          <t>Assurances</t>
        </is>
      </c>
      <c r="C9" s="9" t="inlineStr">
        <is>
          <t>Assurance responsabilité civile</t>
        </is>
      </c>
      <c r="D9" s="10" t="n">
        <v>900</v>
      </c>
      <c r="E9" s="10" t="n">
        <v>900</v>
      </c>
      <c r="F9" s="10">
        <f>D9-E9</f>
        <v/>
      </c>
      <c r="G9" s="11">
        <f>IFERROR(E9/D9,0)</f>
        <v/>
      </c>
      <c r="H9" s="12">
        <f>IF(E9&lt;=D9,"Maîtrisé","Dépassé")</f>
        <v/>
      </c>
    </row>
    <row r="10">
      <c r="A10" s="3" t="inlineStr">
        <is>
          <t>02/06/2026</t>
        </is>
      </c>
      <c r="B10" s="4" t="inlineStr">
        <is>
          <t>Déplacements</t>
        </is>
      </c>
      <c r="C10" s="4" t="inlineStr">
        <is>
          <t>Frais déplacement bénévoles</t>
        </is>
      </c>
      <c r="D10" s="5" t="n">
        <v>1500</v>
      </c>
      <c r="E10" s="5" t="n">
        <v>1280</v>
      </c>
      <c r="F10" s="5">
        <f>D10-E10</f>
        <v/>
      </c>
      <c r="G10" s="6">
        <f>IFERROR(E10/D10,0)</f>
        <v/>
      </c>
      <c r="H10" s="7">
        <f>IF(E10&lt;=D10,"Maîtrisé","Dépassé")</f>
        <v/>
      </c>
    </row>
    <row r="11">
      <c r="A11" s="8" t="inlineStr">
        <is>
          <t>15/07/2026</t>
        </is>
      </c>
      <c r="B11" s="9" t="inlineStr">
        <is>
          <t>Matériel</t>
        </is>
      </c>
      <c r="C11" s="9" t="inlineStr">
        <is>
          <t>Renouvellement informatique</t>
        </is>
      </c>
      <c r="D11" s="10" t="n">
        <v>2500</v>
      </c>
      <c r="E11" s="10" t="n">
        <v>2650</v>
      </c>
      <c r="F11" s="10">
        <f>D11-E11</f>
        <v/>
      </c>
      <c r="G11" s="11">
        <f>IFERROR(E11/D11,0)</f>
        <v/>
      </c>
      <c r="H11" s="12">
        <f>IF(E11&lt;=D11,"Maîtrisé","Dépassé")</f>
        <v/>
      </c>
    </row>
    <row r="12">
      <c r="A12" s="3" t="inlineStr">
        <is>
          <t>10/09/2026</t>
        </is>
      </c>
      <c r="B12" s="4" t="inlineStr">
        <is>
          <t>Formation</t>
        </is>
      </c>
      <c r="C12" s="4" t="inlineStr">
        <is>
          <t>Formation bénévoles Rennes</t>
        </is>
      </c>
      <c r="D12" s="5" t="n">
        <v>1800</v>
      </c>
      <c r="E12" s="5" t="n">
        <v>1600</v>
      </c>
      <c r="F12" s="5">
        <f>D12-E12</f>
        <v/>
      </c>
      <c r="G12" s="6">
        <f>IFERROR(E12/D12,0)</f>
        <v/>
      </c>
      <c r="H12" s="7">
        <f>IF(E12&lt;=D12,"Maîtrisé","Dépassé")</f>
        <v/>
      </c>
    </row>
    <row r="13">
      <c r="A13" s="8" t="inlineStr">
        <is>
          <t>28/10/2026</t>
        </is>
      </c>
      <c r="B13" s="9" t="inlineStr">
        <is>
          <t>Communication</t>
        </is>
      </c>
      <c r="C13" s="9" t="inlineStr">
        <is>
          <t>Campagne réseaux sociaux</t>
        </is>
      </c>
      <c r="D13" s="10" t="n">
        <v>1000</v>
      </c>
      <c r="E13" s="10" t="n">
        <v>1150</v>
      </c>
      <c r="F13" s="10">
        <f>D13-E13</f>
        <v/>
      </c>
      <c r="G13" s="11">
        <f>IFERROR(E13/D13,0)</f>
        <v/>
      </c>
      <c r="H13" s="12">
        <f>IF(E13&lt;=D13,"Maîtrisé","Dépassé")</f>
        <v/>
      </c>
    </row>
    <row r="14">
      <c r="A14" s="14" t="n"/>
      <c r="B14" s="14" t="n"/>
      <c r="C14" s="14" t="inlineStr">
        <is>
          <t>TOTAL DÉPENSES</t>
        </is>
      </c>
      <c r="D14" s="15">
        <f>SUM(D4:D13)</f>
        <v/>
      </c>
      <c r="E14" s="15">
        <f>SUM(E4:E13)</f>
        <v/>
      </c>
      <c r="F14" s="15">
        <f>D14-E14</f>
        <v/>
      </c>
      <c r="G14" s="16">
        <f>IFERROR(E14/D14,0)</f>
        <v/>
      </c>
      <c r="H14" s="14" t="n"/>
    </row>
  </sheetData>
  <mergeCells count="1">
    <mergeCell ref="A1:H1"/>
  </mergeCells>
  <conditionalFormatting sqref="H4:H13">
    <cfRule type="expression" priority="1" dxfId="0" stopIfTrue="1">
      <formula>H4="Dépassé"</formula>
    </cfRule>
    <cfRule type="expression" priority="2" dxfId="1" stopIfTrue="1">
      <formula>H4="Maîtrisé"</formula>
    </cfRule>
  </conditionalFormatting>
  <dataValidations count="1">
    <dataValidation sqref="B4:B13" showErrorMessage="1" showInputMessage="1" allowBlank="1" type="list">
      <formula1>"Loyer &amp; charges,Salaires,Matériel,Communication,Événements,Assurances,Déplacements,Formation"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4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  <col width="14" customWidth="1" min="3" max="3"/>
    <col width="4" customWidth="1" min="4" max="4"/>
    <col width="22" customWidth="1" min="5" max="5"/>
    <col width="18" customWidth="1" min="6" max="6"/>
    <col width="14" customWidth="1" min="7" max="7"/>
  </cols>
  <sheetData>
    <row r="1" ht="28" customHeight="1">
      <c r="A1" s="1" t="inlineStr">
        <is>
          <t>TABLEAU DE BORD FINANCIER - ASSOCIATION 2026</t>
        </is>
      </c>
    </row>
    <row r="3">
      <c r="A3" s="17" t="inlineStr">
        <is>
          <t>INDICATEURS CLÉS</t>
        </is>
      </c>
      <c r="C3" s="18" t="n"/>
      <c r="D3" s="18" t="n"/>
    </row>
    <row r="4">
      <c r="A4" s="19" t="inlineStr">
        <is>
          <t>Total recettes prévues</t>
        </is>
      </c>
      <c r="B4" s="5">
        <f>Recettes!D14</f>
        <v/>
      </c>
    </row>
    <row r="5">
      <c r="A5" s="20" t="inlineStr">
        <is>
          <t>Total recettes réalisées</t>
        </is>
      </c>
      <c r="B5" s="10">
        <f>Recettes!E14</f>
        <v/>
      </c>
    </row>
    <row r="6">
      <c r="A6" s="19" t="inlineStr">
        <is>
          <t>Total dépenses prévues</t>
        </is>
      </c>
      <c r="B6" s="5">
        <f>Dépenses!D14</f>
        <v/>
      </c>
    </row>
    <row r="7">
      <c r="A7" s="20" t="inlineStr">
        <is>
          <t>Total dépenses réalisées</t>
        </is>
      </c>
      <c r="B7" s="10">
        <f>Dépenses!E14</f>
        <v/>
      </c>
    </row>
    <row r="8">
      <c r="A8" s="19" t="inlineStr">
        <is>
          <t>Résultat prévisionnel</t>
        </is>
      </c>
      <c r="B8" s="5">
        <f>Recettes!D14-Dépenses!D14</f>
        <v/>
      </c>
    </row>
    <row r="9">
      <c r="A9" s="20" t="inlineStr">
        <is>
          <t>Résultat réalisé</t>
        </is>
      </c>
      <c r="B9" s="21">
        <f>Recettes!E14-Dépenses!E14</f>
        <v/>
      </c>
    </row>
    <row r="12">
      <c r="A12" s="17" t="inlineStr">
        <is>
          <t>SYNTHÈSE RECETTES PAR CATÉGORIE</t>
        </is>
      </c>
      <c r="B12" s="18" t="n"/>
      <c r="C12" s="18" t="n"/>
      <c r="E12" s="17" t="inlineStr">
        <is>
          <t>SYNTHÈSE DÉPENSES PAR CATÉGORIE</t>
        </is>
      </c>
      <c r="F12" s="18" t="n"/>
      <c r="G12" s="18" t="n"/>
    </row>
    <row r="13">
      <c r="A13" s="2" t="inlineStr">
        <is>
          <t>Catégorie</t>
        </is>
      </c>
      <c r="B13" s="2" t="inlineStr">
        <is>
          <t>Montant réalisé</t>
        </is>
      </c>
      <c r="C13" s="2" t="inlineStr">
        <is>
          <t>% du total</t>
        </is>
      </c>
      <c r="E13" s="2" t="inlineStr">
        <is>
          <t>Catégorie</t>
        </is>
      </c>
      <c r="F13" s="2" t="inlineStr">
        <is>
          <t>Montant réalisé</t>
        </is>
      </c>
      <c r="G13" s="2" t="inlineStr">
        <is>
          <t>% du total</t>
        </is>
      </c>
    </row>
    <row r="14">
      <c r="A14" s="22" t="inlineStr">
        <is>
          <t>Cotisations</t>
        </is>
      </c>
      <c r="B14" s="23">
        <f>SUMIF(Recettes!B4:B13,A14,Recettes!E4:E13)</f>
        <v/>
      </c>
      <c r="C14" s="24">
        <f>IFERROR(B14/Recettes!E14,0)</f>
        <v/>
      </c>
      <c r="E14" s="22" t="inlineStr">
        <is>
          <t>Loyer &amp; charges</t>
        </is>
      </c>
      <c r="F14" s="23">
        <f>SUMIF(Dépenses!B4:B13,E14,Dépenses!E4:E13)</f>
        <v/>
      </c>
      <c r="G14" s="24">
        <f>IFERROR(F14/Dépenses!E14,0)</f>
        <v/>
      </c>
    </row>
    <row r="15">
      <c r="A15" s="25" t="inlineStr">
        <is>
          <t>Subventions</t>
        </is>
      </c>
      <c r="B15" s="26">
        <f>SUMIF(Recettes!B4:B13,A15,Recettes!E4:E13)</f>
        <v/>
      </c>
      <c r="C15" s="27">
        <f>IFERROR(B15/Recettes!E14,0)</f>
        <v/>
      </c>
      <c r="E15" s="25" t="inlineStr">
        <is>
          <t>Salaires</t>
        </is>
      </c>
      <c r="F15" s="26">
        <f>SUMIF(Dépenses!B4:B13,E15,Dépenses!E4:E13)</f>
        <v/>
      </c>
      <c r="G15" s="27">
        <f>IFERROR(F15/Dépenses!E14,0)</f>
        <v/>
      </c>
    </row>
    <row r="16">
      <c r="A16" s="22" t="inlineStr">
        <is>
          <t>Dons</t>
        </is>
      </c>
      <c r="B16" s="23">
        <f>SUMIF(Recettes!B4:B13,A16,Recettes!E4:E13)</f>
        <v/>
      </c>
      <c r="C16" s="24">
        <f>IFERROR(B16/Recettes!E14,0)</f>
        <v/>
      </c>
      <c r="E16" s="22" t="inlineStr">
        <is>
          <t>Matériel</t>
        </is>
      </c>
      <c r="F16" s="23">
        <f>SUMIF(Dépenses!B4:B13,E16,Dépenses!E4:E13)</f>
        <v/>
      </c>
      <c r="G16" s="24">
        <f>IFERROR(F16/Dépenses!E14,0)</f>
        <v/>
      </c>
    </row>
    <row r="17">
      <c r="A17" s="25" t="inlineStr">
        <is>
          <t>Événements</t>
        </is>
      </c>
      <c r="B17" s="26">
        <f>SUMIF(Recettes!B4:B13,A17,Recettes!E4:E13)</f>
        <v/>
      </c>
      <c r="C17" s="27">
        <f>IFERROR(B17/Recettes!E14,0)</f>
        <v/>
      </c>
      <c r="E17" s="25" t="inlineStr">
        <is>
          <t>Communication</t>
        </is>
      </c>
      <c r="F17" s="26">
        <f>SUMIF(Dépenses!B4:B13,E17,Dépenses!E4:E13)</f>
        <v/>
      </c>
      <c r="G17" s="27">
        <f>IFERROR(F17/Dépenses!E14,0)</f>
        <v/>
      </c>
    </row>
    <row r="18">
      <c r="A18" s="22" t="inlineStr">
        <is>
          <t>Partenariats</t>
        </is>
      </c>
      <c r="B18" s="23">
        <f>SUMIF(Recettes!B4:B13,A18,Recettes!E4:E13)</f>
        <v/>
      </c>
      <c r="C18" s="24">
        <f>IFERROR(B18/Recettes!E14,0)</f>
        <v/>
      </c>
      <c r="E18" s="22" t="inlineStr">
        <is>
          <t>Événements</t>
        </is>
      </c>
      <c r="F18" s="23">
        <f>SUMIF(Dépenses!B4:B13,E18,Dépenses!E4:E13)</f>
        <v/>
      </c>
      <c r="G18" s="24">
        <f>IFERROR(F18/Dépenses!E14,0)</f>
        <v/>
      </c>
    </row>
    <row r="19">
      <c r="E19" s="25" t="inlineStr">
        <is>
          <t>Assurances</t>
        </is>
      </c>
      <c r="F19" s="26">
        <f>SUMIF(Dépenses!B4:B13,E19,Dépenses!E4:E13)</f>
        <v/>
      </c>
      <c r="G19" s="27">
        <f>IFERROR(F19/Dépenses!E14,0)</f>
        <v/>
      </c>
    </row>
    <row r="20">
      <c r="E20" s="22" t="inlineStr">
        <is>
          <t>Déplacements</t>
        </is>
      </c>
      <c r="F20" s="23">
        <f>SUMIF(Dépenses!B4:B13,E20,Dépenses!E4:E13)</f>
        <v/>
      </c>
      <c r="G20" s="24">
        <f>IFERROR(F20/Dépenses!E14,0)</f>
        <v/>
      </c>
    </row>
    <row r="21">
      <c r="E21" s="25" t="inlineStr">
        <is>
          <t>Formation</t>
        </is>
      </c>
      <c r="F21" s="26">
        <f>SUMIF(Dépenses!B4:B13,E21,Dépenses!E4:E13)</f>
        <v/>
      </c>
      <c r="G21" s="27">
        <f>IFERROR(F21/Dépenses!E14,0)</f>
        <v/>
      </c>
    </row>
    <row r="42">
      <c r="A42" s="2" t="inlineStr">
        <is>
          <t>Type</t>
        </is>
      </c>
      <c r="B42" s="2" t="inlineStr">
        <is>
          <t>Prévu</t>
        </is>
      </c>
      <c r="C42" s="2" t="inlineStr">
        <is>
          <t>Réalisé</t>
        </is>
      </c>
    </row>
    <row r="43">
      <c r="A43" s="25" t="inlineStr">
        <is>
          <t>Recettes</t>
        </is>
      </c>
      <c r="B43" s="10">
        <f>Recettes!D14</f>
        <v/>
      </c>
      <c r="C43" s="10">
        <f>Recettes!E14</f>
        <v/>
      </c>
    </row>
    <row r="44">
      <c r="A44" s="22" t="inlineStr">
        <is>
          <t>Dépenses</t>
        </is>
      </c>
      <c r="B44" s="5">
        <f>Dépenses!D14</f>
        <v/>
      </c>
      <c r="C44" s="5">
        <f>Dépenses!E14</f>
        <v/>
      </c>
    </row>
  </sheetData>
  <mergeCells count="4">
    <mergeCell ref="A1:F1"/>
    <mergeCell ref="A3:B3"/>
    <mergeCell ref="A12:C12"/>
    <mergeCell ref="E12:G12"/>
  </mergeCells>
  <conditionalFormatting sqref="B9">
    <cfRule type="expression" priority="1" dxfId="2" stopIfTrue="1">
      <formula>B9&lt;0</formula>
    </cfRule>
    <cfRule type="expression" priority="2" dxfId="3" stopIfTrue="1">
      <formula>B9&gt;=0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9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  <col width="24" customWidth="1" min="3" max="3"/>
    <col width="24" customWidth="1" min="4" max="4"/>
  </cols>
  <sheetData>
    <row r="1" ht="28" customHeight="1">
      <c r="A1" s="1" t="inlineStr">
        <is>
          <t>MODE D'EMPLOI - BILAN FINANCIER ASSOCIATION</t>
        </is>
      </c>
    </row>
    <row r="3">
      <c r="A3" s="17" t="inlineStr">
        <is>
          <t>PRÉSENTATION</t>
        </is>
      </c>
    </row>
    <row r="4">
      <c r="A4" s="28" t="inlineStr">
        <is>
          <t>Ce classeur permet de suivre le bilan financier annuel d'une association : recettes, dépenses, écarts entre budget prévu et budget réalisé, et synthèse visuelle sur le tableau de bord.</t>
        </is>
      </c>
    </row>
    <row r="5"/>
    <row r="7">
      <c r="A7" s="19" t="inlineStr">
        <is>
          <t>Feuille « Recettes »</t>
        </is>
      </c>
      <c r="B7" s="29" t="n"/>
      <c r="C7" s="29" t="n"/>
      <c r="D7" s="29" t="n"/>
    </row>
    <row r="8">
      <c r="A8" s="30" t="inlineStr">
        <is>
          <t>Répertorie toutes les entrées d'argent (cotisations, subventions, dons, événements, partenariats). Les colonnes Montant prévu et Montant réalisé sont à saisir (fond jaune pâle recommandé). Les colonnes Écart, % Réalisé et Statut se calculent automatiquement.</t>
        </is>
      </c>
      <c r="B8" s="31" t="n"/>
      <c r="C8" s="31" t="n"/>
      <c r="D8" s="31" t="n"/>
    </row>
    <row r="9"/>
    <row r="11">
      <c r="A11" s="19" t="inlineStr">
        <is>
          <t>Feuille « Dépenses »</t>
        </is>
      </c>
      <c r="B11" s="29" t="n"/>
      <c r="C11" s="29" t="n"/>
      <c r="D11" s="29" t="n"/>
    </row>
    <row r="12">
      <c r="A12" s="30" t="inlineStr">
        <is>
          <t>Répertorie toutes les sorties d'argent par catégorie (loyer, salaires, matériel, communication, etc.). Mêmes principes de saisie que la feuille Recettes : les totaux et écarts se calculent seuls.</t>
        </is>
      </c>
      <c r="B12" s="31" t="n"/>
      <c r="C12" s="31" t="n"/>
      <c r="D12" s="31" t="n"/>
    </row>
    <row r="13"/>
    <row r="15">
      <c r="A15" s="19" t="inlineStr">
        <is>
          <t>Feuille « Tableau de bord »</t>
        </is>
      </c>
      <c r="B15" s="29" t="n"/>
      <c r="C15" s="29" t="n"/>
      <c r="D15" s="29" t="n"/>
    </row>
    <row r="16">
      <c r="A16" s="30" t="inlineStr">
        <is>
          <t>Synthétise les indicateurs clés (totaux, résultat prévisionnel et réalisé) et propose des graphiques : répartition des recettes par catégorie, dépenses par catégorie, et comparaison globale prévu/réalisé.</t>
        </is>
      </c>
      <c r="B16" s="31" t="n"/>
      <c r="C16" s="31" t="n"/>
      <c r="D16" s="31" t="n"/>
    </row>
    <row r="17"/>
    <row r="19">
      <c r="A19" s="19" t="inlineStr">
        <is>
          <t>Saisie des données</t>
        </is>
      </c>
      <c r="B19" s="29" t="n"/>
      <c r="C19" s="29" t="n"/>
      <c r="D19" s="29" t="n"/>
    </row>
    <row r="20">
      <c r="A20" s="30" t="inlineStr">
        <is>
          <t>Modifiez uniquement les cellules Date, Catégorie, Description, Montant prévu et Montant réalisé. Ne modifiez pas les colonnes en formule (Écart, %, Statut, Totaux) qui se mettent à jour automatiquement.</t>
        </is>
      </c>
      <c r="B20" s="31" t="n"/>
      <c r="C20" s="31" t="n"/>
      <c r="D20" s="31" t="n"/>
    </row>
    <row r="21"/>
    <row r="23">
      <c r="A23" s="19" t="inlineStr">
        <is>
          <t>Codes couleur</t>
        </is>
      </c>
      <c r="B23" s="29" t="n"/>
      <c r="C23" s="29" t="n"/>
      <c r="D23" s="29" t="n"/>
    </row>
    <row r="24">
      <c r="A24" s="30" t="inlineStr">
        <is>
          <t>Vert = objectif atteint ou budget maîtrisé. Rouge = retard sur les recettes ou dépassement de budget. Les lignes alternées (rose clair / blanc) facilitent la lecture des tableaux.</t>
        </is>
      </c>
      <c r="B24" s="31" t="n"/>
      <c r="C24" s="31" t="n"/>
      <c r="D24" s="31" t="n"/>
    </row>
    <row r="25"/>
    <row r="27">
      <c r="A27" s="19" t="inlineStr">
        <is>
          <t>Listes déroulantes</t>
        </is>
      </c>
      <c r="B27" s="29" t="n"/>
      <c r="C27" s="29" t="n"/>
      <c r="D27" s="29" t="n"/>
    </row>
    <row r="28">
      <c r="A28" s="30" t="inlineStr">
        <is>
          <t>Les colonnes Catégorie des feuilles Recettes et Dépenses proposent une liste déroulante afin d'harmoniser la saisie et de fiabiliser les formules SUMIF du tableau de bord.</t>
        </is>
      </c>
      <c r="B28" s="31" t="n"/>
      <c r="C28" s="31" t="n"/>
      <c r="D28" s="31" t="n"/>
    </row>
    <row r="29"/>
  </sheetData>
  <mergeCells count="15">
    <mergeCell ref="A1:D1"/>
    <mergeCell ref="A3:D3"/>
    <mergeCell ref="A4:D5"/>
    <mergeCell ref="A7:D7"/>
    <mergeCell ref="A8:D9"/>
    <mergeCell ref="A11:D11"/>
    <mergeCell ref="A12:D13"/>
    <mergeCell ref="A15:D15"/>
    <mergeCell ref="A16:D17"/>
    <mergeCell ref="A19:D19"/>
    <mergeCell ref="A20:D21"/>
    <mergeCell ref="A23:D23"/>
    <mergeCell ref="A24:D25"/>
    <mergeCell ref="A27:D27"/>
    <mergeCell ref="A28:D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2026-07-21T16:05:00Z</dcterms:created>
  <dcterms:modified xmlns:dcterms="http://purl.org/dc/terms/" xmlns:xsi="http://www.w3.org/2001/XMLSchema-instance" xsi:type="dcterms:W3CDTF">2026-07-21T16:05:00Z</dcterms:modified>
</cp:coreProperties>
</file>