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an" sheetId="1" state="visible" r:id="rId1"/>
    <sheet xmlns:r="http://schemas.openxmlformats.org/officeDocument/2006/relationships" name="Détail" sheetId="2" state="visible" r:id="rId2"/>
    <sheet xmlns:r="http://schemas.openxmlformats.org/officeDocument/2006/relationships" name="Tableau de bord" sheetId="3" state="visible" r:id="rId3"/>
    <sheet xmlns:r="http://schemas.openxmlformats.org/officeDocument/2006/relationships" name="Notice" sheetId="4" state="visible" r:id="rId4"/>
  </sheets>
  <definedNames>
    <definedName name="_xlnm._FilterDatabase" localSheetId="1" hidden="1">'Détail'!$A$7:$K$107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\ ##0,00\ &quot;€&quot;"/>
    <numFmt numFmtId="165" formatCode="0,0 %"/>
    <numFmt numFmtId="166" formatCode="yyyy-mm-dd"/>
    <numFmt numFmtId="167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sz val="10"/>
    </font>
    <font>
      <name val="Aptos"/>
      <sz val="10"/>
    </font>
    <font>
      <name val="Aptos"/>
      <b val="1"/>
      <color rgb="00FFFFFF"/>
      <sz val="11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E11D48"/>
      </patternFill>
    </fill>
    <fill>
      <patternFill patternType="solid">
        <fgColor rgb="00FDF0F3"/>
      </patternFill>
    </fill>
    <fill>
      <patternFill patternType="solid">
        <fgColor rgb="00BE123C"/>
      </patternFill>
    </fill>
    <fill>
      <patternFill patternType="solid">
        <fgColor rgb="00FFFFFF"/>
      </patternFill>
    </fill>
    <fill>
      <patternFill patternType="solid">
        <fgColor rgb="000891B2"/>
      </patternFill>
    </fill>
    <fill>
      <patternFill patternType="solid">
        <fgColor rgb="00FFFB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right" vertical="center"/>
    </xf>
    <xf numFmtId="49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center" vertical="center"/>
    </xf>
    <xf numFmtId="164" fontId="3" fillId="7" borderId="1" applyAlignment="1" pivotButton="0" quotePrefix="0" xfId="0">
      <alignment horizontal="right" vertical="center"/>
    </xf>
    <xf numFmtId="167" fontId="3" fillId="7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49" fontId="2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Structure du bilan au 31/12/2026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'Bilan'!K7</f>
            </strRef>
          </tx>
          <spPr>
            <a:solidFill xmlns:a="http://schemas.openxmlformats.org/drawingml/2006/main">
              <a:srgbClr val="E11D48"/>
            </a:solidFill>
            <a:ln xmlns:a="http://schemas.openxmlformats.org/drawingml/2006/main">
              <a:solidFill>
                <a:srgbClr val="BE123C"/>
              </a:solidFill>
              <a:prstDash val="solid"/>
            </a:ln>
          </spPr>
          <cat>
            <numRef>
              <f>'Bilan'!$J$8:$J$13</f>
            </numRef>
          </cat>
          <val>
            <numRef>
              <f>'Bilan'!$K$8:$K$13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Grandes catégories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14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31" customWidth="1" min="2" max="2"/>
    <col width="17" customWidth="1" min="3" max="3"/>
    <col width="14" customWidth="1" min="4" max="4"/>
    <col width="30" customWidth="1" min="5" max="5"/>
    <col width="3" customWidth="1" min="6" max="6"/>
    <col width="28" customWidth="1" min="7" max="7"/>
    <col width="18" customWidth="1" min="8" max="8"/>
    <col width="3" customWidth="1" min="9" max="9"/>
    <col width="21" customWidth="1" min="10" max="10"/>
    <col width="17" customWidth="1" min="11" max="11"/>
  </cols>
  <sheetData>
    <row r="1" ht="27" customHeight="1">
      <c r="A1" s="1" t="inlineStr">
        <is>
          <t>Bilan comptable simplifié</t>
        </is>
      </c>
    </row>
    <row r="2">
      <c r="A2" s="2" t="inlineStr">
        <is>
          <t>Société</t>
        </is>
      </c>
      <c r="B2" s="3" t="inlineStr">
        <is>
          <t>SAS Exemple France</t>
        </is>
      </c>
      <c r="D2" s="2" t="inlineStr">
        <is>
          <t>SIREN</t>
        </is>
      </c>
      <c r="E2" s="3" t="inlineStr">
        <is>
          <t>123456789</t>
        </is>
      </c>
    </row>
    <row r="3">
      <c r="A3" s="2" t="inlineStr">
        <is>
          <t>Exercice</t>
        </is>
      </c>
      <c r="B3" s="3" t="inlineStr">
        <is>
          <t>01/01/2026 au 31/12/2026</t>
        </is>
      </c>
      <c r="D3" s="2" t="inlineStr">
        <is>
          <t>Devise</t>
        </is>
      </c>
      <c r="E3" s="3" t="inlineStr">
        <is>
          <t>EUR</t>
        </is>
      </c>
    </row>
    <row r="4" ht="32" customHeight="1">
      <c r="A4" s="2" t="inlineStr">
        <is>
          <t>Mention</t>
        </is>
      </c>
      <c r="B4" s="3" t="inlineStr">
        <is>
          <t>Document préparatoire — à contrôler avec l’expert-comptable</t>
        </is>
      </c>
    </row>
    <row r="6">
      <c r="A6" s="4" t="inlineStr">
        <is>
          <t>ACTIF</t>
        </is>
      </c>
      <c r="B6" s="4" t="n"/>
      <c r="C6" s="4" t="n"/>
      <c r="D6" s="4" t="n"/>
      <c r="E6" s="4" t="n"/>
      <c r="G6" s="4" t="inlineStr">
        <is>
          <t>Indicateurs de contrôle</t>
        </is>
      </c>
      <c r="H6" s="4" t="n"/>
      <c r="J6" s="4" t="inlineStr">
        <is>
          <t>Données graphiques</t>
        </is>
      </c>
      <c r="K6" s="4" t="n"/>
    </row>
    <row r="7">
      <c r="A7" s="5" t="inlineStr">
        <is>
          <t>Code</t>
        </is>
      </c>
      <c r="B7" s="5" t="inlineStr">
        <is>
          <t>Rubrique</t>
        </is>
      </c>
      <c r="C7" s="5" t="inlineStr">
        <is>
          <t>Montant (€)</t>
        </is>
      </c>
      <c r="D7" s="5" t="inlineStr">
        <is>
          <t>% du total</t>
        </is>
      </c>
      <c r="E7" s="5" t="inlineStr">
        <is>
          <t>Commentaire</t>
        </is>
      </c>
      <c r="G7" s="6" t="inlineStr">
        <is>
          <t>Moyenne des postes d’actif</t>
        </is>
      </c>
      <c r="H7" s="7">
        <f>AVERAGE(C8:C12)</f>
        <v/>
      </c>
      <c r="J7" s="5" t="inlineStr">
        <is>
          <t>Catégorie</t>
        </is>
      </c>
      <c r="K7" s="5" t="inlineStr">
        <is>
          <t>Montant (€)</t>
        </is>
      </c>
    </row>
    <row r="8">
      <c r="A8" s="8" t="inlineStr">
        <is>
          <t>205</t>
        </is>
      </c>
      <c r="B8" s="6" t="inlineStr">
        <is>
          <t>Immobilisations</t>
        </is>
      </c>
      <c r="C8" s="9">
        <f>SUMIF('Détail'!$C$8:$C$107,B8,'Détail'!$E$8:$E$107)</f>
        <v/>
      </c>
      <c r="D8" s="10">
        <f>IFERROR(C8/$C$13,0)</f>
        <v/>
      </c>
      <c r="E8" s="6">
        <f>IFERROR(VLOOKUP(A8,'Détail'!$A$8:$E$107,2,FALSE),"Non renseigné")</f>
        <v/>
      </c>
      <c r="G8" s="11" t="inlineStr">
        <is>
          <t>Postes supérieurs à 50 000 €</t>
        </is>
      </c>
      <c r="H8" s="12">
        <f>COUNTIF(C8:C19,"&gt;50000")</f>
        <v/>
      </c>
      <c r="J8" s="6" t="inlineStr">
        <is>
          <t>Immobilisations</t>
        </is>
      </c>
      <c r="K8" s="13">
        <f>C8</f>
        <v/>
      </c>
    </row>
    <row r="9">
      <c r="A9" s="14" t="inlineStr">
        <is>
          <t>stock</t>
        </is>
      </c>
      <c r="B9" s="11" t="inlineStr">
        <is>
          <t>Stocks</t>
        </is>
      </c>
      <c r="C9" s="15">
        <f>SUMIF('Détail'!$C$8:$C$107,B9,'Détail'!$E$8:$E$107)</f>
        <v/>
      </c>
      <c r="D9" s="16">
        <f>IFERROR(C9/$C$13,0)</f>
        <v/>
      </c>
      <c r="E9" s="11">
        <f>IFERROR(VLOOKUP(A9,'Détail'!$A$8:$E$107,2,FALSE),"Non renseigné")</f>
        <v/>
      </c>
      <c r="G9" s="6" t="inlineStr">
        <is>
          <t>Écart actif / passif</t>
        </is>
      </c>
      <c r="H9" s="7">
        <f>C13-C20</f>
        <v/>
      </c>
      <c r="J9" s="11" t="inlineStr">
        <is>
          <t>Stocks</t>
        </is>
      </c>
      <c r="K9" s="17">
        <f>C9</f>
        <v/>
      </c>
    </row>
    <row r="10">
      <c r="A10" s="8" t="inlineStr">
        <is>
          <t>411</t>
        </is>
      </c>
      <c r="B10" s="6" t="inlineStr">
        <is>
          <t>Créances clients</t>
        </is>
      </c>
      <c r="C10" s="9">
        <f>SUMIF('Détail'!$C$8:$C$107,B10,'Détail'!$E$8:$E$107)</f>
        <v/>
      </c>
      <c r="D10" s="10">
        <f>IFERROR(C10/$C$13,0)</f>
        <v/>
      </c>
      <c r="E10" s="6">
        <f>IFERROR(VLOOKUP(A10,'Détail'!$A$8:$E$107,2,FALSE),"Non renseigné")</f>
        <v/>
      </c>
      <c r="J10" s="6" t="inlineStr">
        <is>
          <t>Créances</t>
        </is>
      </c>
      <c r="K10" s="13">
        <f>SUM(C10:C11)</f>
        <v/>
      </c>
    </row>
    <row r="11">
      <c r="A11" s="14" t="inlineStr">
        <is>
          <t>445</t>
        </is>
      </c>
      <c r="B11" s="11" t="inlineStr">
        <is>
          <t>Autres créances</t>
        </is>
      </c>
      <c r="C11" s="15">
        <f>SUMIF('Détail'!$C$8:$C$107,B11,'Détail'!$E$8:$E$107)</f>
        <v/>
      </c>
      <c r="D11" s="16">
        <f>IFERROR(C11/$C$13,0)</f>
        <v/>
      </c>
      <c r="E11" s="11">
        <f>IFERROR(VLOOKUP(A11,'Détail'!$A$8:$E$107,2,FALSE),"Non renseigné")</f>
        <v/>
      </c>
      <c r="J11" s="11" t="inlineStr">
        <is>
          <t>Disponibilités</t>
        </is>
      </c>
      <c r="K11" s="17">
        <f>C12</f>
        <v/>
      </c>
    </row>
    <row r="12">
      <c r="A12" s="8" t="inlineStr">
        <is>
          <t>512</t>
        </is>
      </c>
      <c r="B12" s="6" t="inlineStr">
        <is>
          <t>Disponibilités</t>
        </is>
      </c>
      <c r="C12" s="9">
        <f>SUMIF('Détail'!$C$8:$C$107,B12,'Détail'!$E$8:$E$107)</f>
        <v/>
      </c>
      <c r="D12" s="10">
        <f>IFERROR(C12/$C$13,0)</f>
        <v/>
      </c>
      <c r="E12" s="6">
        <f>IFERROR(VLOOKUP(A12,'Détail'!$A$8:$E$107,2,FALSE),"Non renseigné")</f>
        <v/>
      </c>
      <c r="J12" s="6" t="inlineStr">
        <is>
          <t>Capitaux propres</t>
        </is>
      </c>
      <c r="K12" s="13">
        <f>C15</f>
        <v/>
      </c>
    </row>
    <row r="13">
      <c r="A13" s="18" t="n"/>
      <c r="B13" s="18" t="inlineStr">
        <is>
          <t>Total actif</t>
        </is>
      </c>
      <c r="C13" s="19">
        <f>SUM(C8:C12)</f>
        <v/>
      </c>
      <c r="D13" s="20">
        <f>IFERROR(C13/$C$13,0)</f>
        <v/>
      </c>
      <c r="E13" s="18" t="n"/>
      <c r="J13" s="11" t="inlineStr">
        <is>
          <t>Dettes</t>
        </is>
      </c>
      <c r="K13" s="17">
        <f>SUM(C16:C19)</f>
        <v/>
      </c>
    </row>
    <row r="14">
      <c r="A14" s="4" t="inlineStr">
        <is>
          <t>PASSIF</t>
        </is>
      </c>
      <c r="B14" s="4" t="n"/>
      <c r="C14" s="4" t="n"/>
      <c r="D14" s="4" t="n"/>
      <c r="E14" s="4" t="n"/>
    </row>
    <row r="15">
      <c r="A15" s="8" t="inlineStr">
        <is>
          <t>101</t>
        </is>
      </c>
      <c r="B15" s="6" t="inlineStr">
        <is>
          <t>Capitaux propres</t>
        </is>
      </c>
      <c r="C15" s="9">
        <f>IFERROR(SUMIF('Détail'!$C$8:$C$107,B15,'Détail'!$E$8:$E$107)+$C$22,0)</f>
        <v/>
      </c>
      <c r="D15" s="10">
        <f>IFERROR(C15/$C$20,0)</f>
        <v/>
      </c>
      <c r="E15" s="6">
        <f>IFERROR(VLOOKUP(A15,'Détail'!$A$8:$E$107,2,FALSE),"Non renseigné")</f>
        <v/>
      </c>
    </row>
    <row r="16">
      <c r="A16" s="14" t="inlineStr">
        <is>
          <t>164</t>
        </is>
      </c>
      <c r="B16" s="11" t="inlineStr">
        <is>
          <t>Dettes financières</t>
        </is>
      </c>
      <c r="C16" s="15">
        <f>SUMIF('Détail'!$C$8:$C$107,B16,'Détail'!$E$8:$E$107)</f>
        <v/>
      </c>
      <c r="D16" s="16">
        <f>IFERROR(C16/$C$20,0)</f>
        <v/>
      </c>
      <c r="E16" s="11">
        <f>IFERROR(VLOOKUP(A16,'Détail'!$A$8:$E$107,2,FALSE),"Non renseigné")</f>
        <v/>
      </c>
    </row>
    <row r="17">
      <c r="A17" s="8" t="inlineStr">
        <is>
          <t>401</t>
        </is>
      </c>
      <c r="B17" s="6" t="inlineStr">
        <is>
          <t>Dettes fournisseurs</t>
        </is>
      </c>
      <c r="C17" s="9">
        <f>SUMIF('Détail'!$C$8:$C$107,B17,'Détail'!$E$8:$E$107)</f>
        <v/>
      </c>
      <c r="D17" s="10">
        <f>IFERROR(C17/$C$20,0)</f>
        <v/>
      </c>
      <c r="E17" s="6">
        <f>IFERROR(VLOOKUP(A17,'Détail'!$A$8:$E$107,2,FALSE),"Non renseigné")</f>
        <v/>
      </c>
    </row>
    <row r="18">
      <c r="A18" s="14" t="inlineStr">
        <is>
          <t>431</t>
        </is>
      </c>
      <c r="B18" s="11" t="inlineStr">
        <is>
          <t>Dettes fiscales et sociales</t>
        </is>
      </c>
      <c r="C18" s="15">
        <f>SUMIF('Détail'!$C$8:$C$107,B18,'Détail'!$E$8:$E$107)</f>
        <v/>
      </c>
      <c r="D18" s="16">
        <f>IFERROR(C18/$C$20,0)</f>
        <v/>
      </c>
      <c r="E18" s="11">
        <f>IFERROR(VLOOKUP(A18,'Détail'!$A$8:$E$107,2,FALSE),"Non renseigné")</f>
        <v/>
      </c>
    </row>
    <row r="19">
      <c r="A19" s="8" t="inlineStr">
        <is>
          <t>467</t>
        </is>
      </c>
      <c r="B19" s="6" t="inlineStr">
        <is>
          <t>Autres dettes</t>
        </is>
      </c>
      <c r="C19" s="9">
        <f>SUMIF('Détail'!$C$8:$C$107,B19,'Détail'!$E$8:$E$107)</f>
        <v/>
      </c>
      <c r="D19" s="10">
        <f>IFERROR(C19/$C$20,0)</f>
        <v/>
      </c>
      <c r="E19" s="6">
        <f>IFERROR(VLOOKUP(A19,'Détail'!$A$8:$E$107,2,FALSE),"Non renseigné")</f>
        <v/>
      </c>
    </row>
    <row r="20">
      <c r="A20" s="18" t="n"/>
      <c r="B20" s="18" t="inlineStr">
        <is>
          <t>Total passif</t>
        </is>
      </c>
      <c r="C20" s="19">
        <f>SUM(C15:C19)</f>
        <v/>
      </c>
      <c r="D20" s="20">
        <f>IFERROR(C20/$C$20,0)</f>
        <v/>
      </c>
      <c r="E20" s="18" t="n"/>
    </row>
    <row r="21">
      <c r="A21" s="18" t="n"/>
      <c r="B21" s="18" t="inlineStr">
        <is>
          <t>Contrôle équilibre</t>
        </is>
      </c>
      <c r="C21" s="18">
        <f>IF(C13=C20,"Équilibre","Écart à contrôler")</f>
        <v/>
      </c>
      <c r="D21" s="18" t="n"/>
      <c r="E21" s="18" t="n"/>
    </row>
    <row r="22">
      <c r="A22" s="18" t="n"/>
      <c r="B22" s="18" t="inlineStr">
        <is>
          <t>Résultat de l’exercice</t>
        </is>
      </c>
      <c r="C22" s="19">
        <f>IF(C13="","",C13-SUM(C16:C19)-SUMIF('Détail'!$C$8:$C$107,B15,'Détail'!$E$8:$E$107))</f>
        <v/>
      </c>
      <c r="D22" s="20">
        <f>IFERROR(C22/$C$20,0)</f>
        <v/>
      </c>
      <c r="E22" s="18" t="n"/>
    </row>
  </sheetData>
  <mergeCells count="1">
    <mergeCell ref="A1:K1"/>
  </mergeCells>
  <conditionalFormatting sqref="C21">
    <cfRule type="expression" priority="1" dxfId="0" stopIfTrue="1">
      <formula>C21="Équilibre"</formula>
    </cfRule>
    <cfRule type="expression" priority="2" dxfId="1" stopIfTrue="1">
      <formula>C21="Écart à contrôler"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25" customWidth="1" min="3" max="3"/>
    <col width="13" customWidth="1" min="4" max="4"/>
    <col width="16" customWidth="1" min="5" max="5"/>
    <col width="18" customWidth="1" min="6" max="6"/>
    <col width="21" customWidth="1" min="7" max="7"/>
    <col width="43" customWidth="1" min="8" max="8"/>
    <col width="25" customWidth="1" min="9" max="9"/>
    <col width="18" customWidth="1" min="10" max="10"/>
    <col width="16" customWidth="1" min="11" max="11"/>
    <col width="24" customWidth="1" min="12" max="12"/>
    <col width="16" customWidth="1" min="13" max="13"/>
  </cols>
  <sheetData>
    <row r="1" ht="27" customHeight="1">
      <c r="A1" s="1" t="inlineStr">
        <is>
          <t>Détail des postes comptables</t>
        </is>
      </c>
    </row>
    <row r="2">
      <c r="A2" s="2" t="inlineStr">
        <is>
          <t>Date d’arrêté</t>
        </is>
      </c>
      <c r="B2" s="21" t="n">
        <v>46387</v>
      </c>
      <c r="L2" s="4" t="inlineStr">
        <is>
          <t>Contrôles</t>
        </is>
      </c>
      <c r="M2" s="4" t="inlineStr">
        <is>
          <t>Valeur</t>
        </is>
      </c>
    </row>
    <row r="3" ht="28" customHeight="1">
      <c r="A3" s="2" t="inlineStr">
        <is>
          <t>Zone de saisie</t>
        </is>
      </c>
      <c r="B3" s="3" t="inlineStr">
        <is>
          <t>Cellules jaune pâle à compléter ou à modifier</t>
        </is>
      </c>
      <c r="L3" s="6" t="inlineStr">
        <is>
          <t>Montants renseignés</t>
        </is>
      </c>
      <c r="M3" s="22">
        <f>COUNTIF(E8:E107,"&gt;0")</f>
        <v/>
      </c>
    </row>
    <row r="4" ht="28" customHeight="1">
      <c r="A4" s="2" t="inlineStr">
        <is>
          <t>Périmètre</t>
        </is>
      </c>
      <c r="B4" s="3" t="inlineStr">
        <is>
          <t>Postes comptables utilisés pour le bilan simplifié</t>
        </is>
      </c>
      <c r="L4" s="11" t="inlineStr">
        <is>
          <t>Montant net signé</t>
        </is>
      </c>
      <c r="M4" s="23">
        <f>SUM(J8:J107)</f>
        <v/>
      </c>
    </row>
    <row r="7">
      <c r="A7" s="5" t="inlineStr">
        <is>
          <t>Code</t>
        </is>
      </c>
      <c r="B7" s="5" t="inlineStr">
        <is>
          <t>Libellé comptable</t>
        </is>
      </c>
      <c r="C7" s="5" t="inlineStr">
        <is>
          <t>Catégorie</t>
        </is>
      </c>
      <c r="D7" s="5" t="inlineStr">
        <is>
          <t>Nature</t>
        </is>
      </c>
      <c r="E7" s="5" t="inlineStr">
        <is>
          <t>Montant (€)</t>
        </is>
      </c>
      <c r="F7" s="5" t="inlineStr">
        <is>
          <t>Date de situation</t>
        </is>
      </c>
      <c r="G7" s="5" t="inlineStr">
        <is>
          <t>Ville / établissement</t>
        </is>
      </c>
      <c r="H7" s="5" t="inlineStr">
        <is>
          <t>Commentaire</t>
        </is>
      </c>
      <c r="I7" s="5" t="inlineStr">
        <is>
          <t>Catégorie contrôlée</t>
        </is>
      </c>
      <c r="J7" s="5" t="inlineStr">
        <is>
          <t>Montant signé (€)</t>
        </is>
      </c>
      <c r="K7" s="5" t="inlineStr">
        <is>
          <t>État de saisie</t>
        </is>
      </c>
    </row>
    <row r="8">
      <c r="A8" s="24" t="inlineStr">
        <is>
          <t>205</t>
        </is>
      </c>
      <c r="B8" s="25" t="inlineStr">
        <is>
          <t>Logiciels</t>
        </is>
      </c>
      <c r="C8" s="25" t="inlineStr">
        <is>
          <t>Immobilisations</t>
        </is>
      </c>
      <c r="D8" s="26" t="inlineStr">
        <is>
          <t>Actif</t>
        </is>
      </c>
      <c r="E8" s="27" t="n">
        <v>18500</v>
      </c>
      <c r="F8" s="28" t="n">
        <v>46387</v>
      </c>
      <c r="G8" s="25" t="inlineStr">
        <is>
          <t>Paris</t>
        </is>
      </c>
      <c r="H8" s="25" t="inlineStr">
        <is>
          <t>Responsable : Camille — amortissement à rapprocher.</t>
        </is>
      </c>
      <c r="I8" s="29">
        <f>IF(A8="","",IF(C8="","À compléter",C8))</f>
        <v/>
      </c>
      <c r="J8" s="13">
        <f>IF(OR(D8="",E8=""),"",IF(D8="Actif",E8,-E8))</f>
        <v/>
      </c>
      <c r="K8" s="29">
        <f>IF(A8="","",IF(AND(C8&lt;&gt;"",D8&lt;&gt;"",E8&gt;0,F8&lt;&gt;""),"Complet","À vérifier"))</f>
        <v/>
      </c>
    </row>
    <row r="9">
      <c r="A9" s="24" t="inlineStr">
        <is>
          <t>215</t>
        </is>
      </c>
      <c r="B9" s="25" t="inlineStr">
        <is>
          <t>Installations techniques</t>
        </is>
      </c>
      <c r="C9" s="25" t="inlineStr">
        <is>
          <t>Immobilisations</t>
        </is>
      </c>
      <c r="D9" s="26" t="inlineStr">
        <is>
          <t>Actif</t>
        </is>
      </c>
      <c r="E9" s="27" t="n">
        <v>74000</v>
      </c>
      <c r="F9" s="28" t="n">
        <v>46387</v>
      </c>
      <c r="G9" s="25" t="inlineStr">
        <is>
          <t>Lyon</t>
        </is>
      </c>
      <c r="H9" s="25" t="inlineStr">
        <is>
          <t>Responsable : Julien — inventaire physique validé.</t>
        </is>
      </c>
      <c r="I9" s="30">
        <f>IF(A9="","",IF(C9="","À compléter",C9))</f>
        <v/>
      </c>
      <c r="J9" s="17">
        <f>IF(OR(D9="",E9=""),"",IF(D9="Actif",E9,-E9))</f>
        <v/>
      </c>
      <c r="K9" s="30">
        <f>IF(A9="","",IF(AND(C9&lt;&gt;"",D9&lt;&gt;"",E9&gt;0,F9&lt;&gt;""),"Complet","À vérifier"))</f>
        <v/>
      </c>
    </row>
    <row r="10">
      <c r="A10" s="24" t="inlineStr">
        <is>
          <t>stock</t>
        </is>
      </c>
      <c r="B10" s="25" t="inlineStr">
        <is>
          <t>Stock de marchandises</t>
        </is>
      </c>
      <c r="C10" s="25" t="inlineStr">
        <is>
          <t>Stocks</t>
        </is>
      </c>
      <c r="D10" s="26" t="inlineStr">
        <is>
          <t>Actif</t>
        </is>
      </c>
      <c r="E10" s="27" t="n">
        <v>42300</v>
      </c>
      <c r="F10" s="28" t="n">
        <v>46387</v>
      </c>
      <c r="G10" s="25" t="inlineStr">
        <is>
          <t>Marseille</t>
        </is>
      </c>
      <c r="H10" s="25" t="inlineStr">
        <is>
          <t>Responsable : Émilie — valorisation à vérifier.</t>
        </is>
      </c>
      <c r="I10" s="29">
        <f>IF(A10="","",IF(C10="","À compléter",C10))</f>
        <v/>
      </c>
      <c r="J10" s="13">
        <f>IF(OR(D10="",E10=""),"",IF(D10="Actif",E10,-E10))</f>
        <v/>
      </c>
      <c r="K10" s="29">
        <f>IF(A10="","",IF(AND(C10&lt;&gt;"",D10&lt;&gt;"",E10&gt;0,F10&lt;&gt;""),"Complet","À vérifier"))</f>
        <v/>
      </c>
    </row>
    <row r="11">
      <c r="A11" s="24" t="inlineStr">
        <is>
          <t>411</t>
        </is>
      </c>
      <c r="B11" s="25" t="inlineStr">
        <is>
          <t>Clients</t>
        </is>
      </c>
      <c r="C11" s="25" t="inlineStr">
        <is>
          <t>Créances clients</t>
        </is>
      </c>
      <c r="D11" s="26" t="inlineStr">
        <is>
          <t>Actif</t>
        </is>
      </c>
      <c r="E11" s="27" t="n">
        <v>96750</v>
      </c>
      <c r="F11" s="28" t="n">
        <v>46387</v>
      </c>
      <c r="G11" s="25" t="inlineStr">
        <is>
          <t>Toulouse</t>
        </is>
      </c>
      <c r="H11" s="25" t="inlineStr">
        <is>
          <t>Responsable : Lucas — relance des échéances sensibles.</t>
        </is>
      </c>
      <c r="I11" s="30">
        <f>IF(A11="","",IF(C11="","À compléter",C11))</f>
        <v/>
      </c>
      <c r="J11" s="17">
        <f>IF(OR(D11="",E11=""),"",IF(D11="Actif",E11,-E11))</f>
        <v/>
      </c>
      <c r="K11" s="30">
        <f>IF(A11="","",IF(AND(C11&lt;&gt;"",D11&lt;&gt;"",E11&gt;0,F11&lt;&gt;""),"Complet","À vérifier"))</f>
        <v/>
      </c>
    </row>
    <row r="12">
      <c r="A12" s="24" t="inlineStr">
        <is>
          <t>445</t>
        </is>
      </c>
      <c r="B12" s="25" t="inlineStr">
        <is>
          <t>Crédit de TVA</t>
        </is>
      </c>
      <c r="C12" s="25" t="inlineStr">
        <is>
          <t>Autres créances</t>
        </is>
      </c>
      <c r="D12" s="26" t="inlineStr">
        <is>
          <t>Actif</t>
        </is>
      </c>
      <c r="E12" s="27" t="n">
        <v>8640</v>
      </c>
      <c r="F12" s="28" t="n">
        <v>46387</v>
      </c>
      <c r="G12" s="25" t="inlineStr">
        <is>
          <t>Bordeaux</t>
        </is>
      </c>
      <c r="H12" s="25" t="inlineStr">
        <is>
          <t>Responsable : Chloé — déclaration de TVA à rapprocher.</t>
        </is>
      </c>
      <c r="I12" s="29">
        <f>IF(A12="","",IF(C12="","À compléter",C12))</f>
        <v/>
      </c>
      <c r="J12" s="13">
        <f>IF(OR(D12="",E12=""),"",IF(D12="Actif",E12,-E12))</f>
        <v/>
      </c>
      <c r="K12" s="29">
        <f>IF(A12="","",IF(AND(C12&lt;&gt;"",D12&lt;&gt;"",E12&gt;0,F12&lt;&gt;""),"Complet","À vérifier"))</f>
        <v/>
      </c>
    </row>
    <row r="13">
      <c r="A13" s="24" t="inlineStr">
        <is>
          <t>512</t>
        </is>
      </c>
      <c r="B13" s="25" t="inlineStr">
        <is>
          <t>Banque</t>
        </is>
      </c>
      <c r="C13" s="25" t="inlineStr">
        <is>
          <t>Disponibilités</t>
        </is>
      </c>
      <c r="D13" s="26" t="inlineStr">
        <is>
          <t>Actif</t>
        </is>
      </c>
      <c r="E13" s="27" t="n">
        <v>128900</v>
      </c>
      <c r="F13" s="28" t="n">
        <v>46387</v>
      </c>
      <c r="G13" s="25" t="inlineStr">
        <is>
          <t>Lille</t>
        </is>
      </c>
      <c r="H13" s="25" t="inlineStr">
        <is>
          <t>Responsable : Thomas — solde bancaire pointé.</t>
        </is>
      </c>
      <c r="I13" s="30">
        <f>IF(A13="","",IF(C13="","À compléter",C13))</f>
        <v/>
      </c>
      <c r="J13" s="17">
        <f>IF(OR(D13="",E13=""),"",IF(D13="Actif",E13,-E13))</f>
        <v/>
      </c>
      <c r="K13" s="30">
        <f>IF(A13="","",IF(AND(C13&lt;&gt;"",D13&lt;&gt;"",E13&gt;0,F13&lt;&gt;""),"Complet","À vérifier"))</f>
        <v/>
      </c>
    </row>
    <row r="14">
      <c r="A14" s="24" t="inlineStr">
        <is>
          <t>101</t>
        </is>
      </c>
      <c r="B14" s="25" t="inlineStr">
        <is>
          <t>Capital social</t>
        </is>
      </c>
      <c r="C14" s="25" t="inlineStr">
        <is>
          <t>Capitaux propres</t>
        </is>
      </c>
      <c r="D14" s="26" t="inlineStr">
        <is>
          <t>Passif</t>
        </is>
      </c>
      <c r="E14" s="27" t="n">
        <v>50000</v>
      </c>
      <c r="F14" s="28" t="n">
        <v>46387</v>
      </c>
      <c r="G14" s="25" t="inlineStr">
        <is>
          <t>Nantes</t>
        </is>
      </c>
      <c r="H14" s="25" t="inlineStr">
        <is>
          <t>Responsable : Léa — statuts et capital contrôlés.</t>
        </is>
      </c>
      <c r="I14" s="29">
        <f>IF(A14="","",IF(C14="","À compléter",C14))</f>
        <v/>
      </c>
      <c r="J14" s="13">
        <f>IF(OR(D14="",E14=""),"",IF(D14="Actif",E14,-E14))</f>
        <v/>
      </c>
      <c r="K14" s="29">
        <f>IF(A14="","",IF(AND(C14&lt;&gt;"",D14&lt;&gt;"",E14&gt;0,F14&lt;&gt;""),"Complet","À vérifier"))</f>
        <v/>
      </c>
    </row>
    <row r="15">
      <c r="A15" s="24" t="inlineStr">
        <is>
          <t>164</t>
        </is>
      </c>
      <c r="B15" s="25" t="inlineStr">
        <is>
          <t>Emprunt bancaire</t>
        </is>
      </c>
      <c r="C15" s="25" t="inlineStr">
        <is>
          <t>Dettes financières</t>
        </is>
      </c>
      <c r="D15" s="26" t="inlineStr">
        <is>
          <t>Passif</t>
        </is>
      </c>
      <c r="E15" s="27" t="n">
        <v>82000</v>
      </c>
      <c r="F15" s="28" t="n">
        <v>46387</v>
      </c>
      <c r="G15" s="25" t="inlineStr">
        <is>
          <t>Strasbourg</t>
        </is>
      </c>
      <c r="H15" s="25" t="inlineStr">
        <is>
          <t>Responsable : Nicolas — tableau d’emprunt à actualiser.</t>
        </is>
      </c>
      <c r="I15" s="30">
        <f>IF(A15="","",IF(C15="","À compléter",C15))</f>
        <v/>
      </c>
      <c r="J15" s="17">
        <f>IF(OR(D15="",E15=""),"",IF(D15="Actif",E15,-E15))</f>
        <v/>
      </c>
      <c r="K15" s="30">
        <f>IF(A15="","",IF(AND(C15&lt;&gt;"",D15&lt;&gt;"",E15&gt;0,F15&lt;&gt;""),"Complet","À vérifier"))</f>
        <v/>
      </c>
    </row>
    <row r="16">
      <c r="A16" s="24" t="inlineStr">
        <is>
          <t>401</t>
        </is>
      </c>
      <c r="B16" s="25" t="inlineStr">
        <is>
          <t>Fournisseurs</t>
        </is>
      </c>
      <c r="C16" s="25" t="inlineStr">
        <is>
          <t>Dettes fournisseurs</t>
        </is>
      </c>
      <c r="D16" s="26" t="inlineStr">
        <is>
          <t>Passif</t>
        </is>
      </c>
      <c r="E16" s="27" t="n">
        <v>61240</v>
      </c>
      <c r="F16" s="28" t="n">
        <v>46387</v>
      </c>
      <c r="G16" s="25" t="inlineStr">
        <is>
          <t>Nice</t>
        </is>
      </c>
      <c r="H16" s="25" t="inlineStr">
        <is>
          <t>Responsable : Manon — factures non parvenues à analyser.</t>
        </is>
      </c>
      <c r="I16" s="29">
        <f>IF(A16="","",IF(C16="","À compléter",C16))</f>
        <v/>
      </c>
      <c r="J16" s="13">
        <f>IF(OR(D16="",E16=""),"",IF(D16="Actif",E16,-E16))</f>
        <v/>
      </c>
      <c r="K16" s="29">
        <f>IF(A16="","",IF(AND(C16&lt;&gt;"",D16&lt;&gt;"",E16&gt;0,F16&lt;&gt;""),"Complet","À vérifier"))</f>
        <v/>
      </c>
    </row>
    <row r="17">
      <c r="A17" s="24" t="inlineStr">
        <is>
          <t>431</t>
        </is>
      </c>
      <c r="B17" s="25" t="inlineStr">
        <is>
          <t>URSSAF et organismes sociaux</t>
        </is>
      </c>
      <c r="C17" s="25" t="inlineStr">
        <is>
          <t>Dettes fiscales et sociales</t>
        </is>
      </c>
      <c r="D17" s="26" t="inlineStr">
        <is>
          <t>Passif</t>
        </is>
      </c>
      <c r="E17" s="27" t="n">
        <v>23850</v>
      </c>
      <c r="F17" s="28" t="n">
        <v>46387</v>
      </c>
      <c r="G17" s="25" t="inlineStr">
        <is>
          <t>Rennes</t>
        </is>
      </c>
      <c r="H17" s="25" t="inlineStr">
        <is>
          <t>Responsable : Antoine — déclaration sociale à vérifier.</t>
        </is>
      </c>
      <c r="I17" s="30">
        <f>IF(A17="","",IF(C17="","À compléter",C17))</f>
        <v/>
      </c>
      <c r="J17" s="17">
        <f>IF(OR(D17="",E17=""),"",IF(D17="Actif",E17,-E17))</f>
        <v/>
      </c>
      <c r="K17" s="30">
        <f>IF(A17="","",IF(AND(C17&lt;&gt;"",D17&lt;&gt;"",E17&gt;0,F17&lt;&gt;""),"Complet","À vérifier"))</f>
        <v/>
      </c>
    </row>
    <row r="18">
      <c r="A18" s="24" t="n"/>
      <c r="B18" s="25" t="n"/>
      <c r="C18" s="25" t="n"/>
      <c r="D18" s="26" t="n"/>
      <c r="E18" s="27" t="n"/>
      <c r="F18" s="28" t="n"/>
      <c r="G18" s="25" t="n"/>
      <c r="H18" s="25" t="n"/>
      <c r="I18" s="29">
        <f>IF(A18="","",IF(C18="","À compléter",C18))</f>
        <v/>
      </c>
      <c r="J18" s="13">
        <f>IF(OR(D18="",E18=""),"",IF(D18="Actif",E18,-E18))</f>
        <v/>
      </c>
      <c r="K18" s="29">
        <f>IF(A18="","",IF(AND(C18&lt;&gt;"",D18&lt;&gt;"",E18&gt;0,F18&lt;&gt;""),"Complet","À vérifier"))</f>
        <v/>
      </c>
    </row>
    <row r="19">
      <c r="A19" s="24" t="n"/>
      <c r="B19" s="25" t="n"/>
      <c r="C19" s="25" t="n"/>
      <c r="D19" s="26" t="n"/>
      <c r="E19" s="27" t="n"/>
      <c r="F19" s="28" t="n"/>
      <c r="G19" s="25" t="n"/>
      <c r="H19" s="25" t="n"/>
      <c r="I19" s="30">
        <f>IF(A19="","",IF(C19="","À compléter",C19))</f>
        <v/>
      </c>
      <c r="J19" s="17">
        <f>IF(OR(D19="",E19=""),"",IF(D19="Actif",E19,-E19))</f>
        <v/>
      </c>
      <c r="K19" s="30">
        <f>IF(A19="","",IF(AND(C19&lt;&gt;"",D19&lt;&gt;"",E19&gt;0,F19&lt;&gt;""),"Complet","À vérifier"))</f>
        <v/>
      </c>
    </row>
    <row r="20">
      <c r="A20" s="24" t="n"/>
      <c r="B20" s="25" t="n"/>
      <c r="C20" s="25" t="n"/>
      <c r="D20" s="26" t="n"/>
      <c r="E20" s="27" t="n"/>
      <c r="F20" s="28" t="n"/>
      <c r="G20" s="25" t="n"/>
      <c r="H20" s="25" t="n"/>
      <c r="I20" s="29">
        <f>IF(A20="","",IF(C20="","À compléter",C20))</f>
        <v/>
      </c>
      <c r="J20" s="13">
        <f>IF(OR(D20="",E20=""),"",IF(D20="Actif",E20,-E20))</f>
        <v/>
      </c>
      <c r="K20" s="29">
        <f>IF(A20="","",IF(AND(C20&lt;&gt;"",D20&lt;&gt;"",E20&gt;0,F20&lt;&gt;""),"Complet","À vérifier"))</f>
        <v/>
      </c>
    </row>
    <row r="21">
      <c r="A21" s="24" t="n"/>
      <c r="B21" s="25" t="n"/>
      <c r="C21" s="25" t="n"/>
      <c r="D21" s="26" t="n"/>
      <c r="E21" s="27" t="n"/>
      <c r="F21" s="28" t="n"/>
      <c r="G21" s="25" t="n"/>
      <c r="H21" s="25" t="n"/>
      <c r="I21" s="30">
        <f>IF(A21="","",IF(C21="","À compléter",C21))</f>
        <v/>
      </c>
      <c r="J21" s="17">
        <f>IF(OR(D21="",E21=""),"",IF(D21="Actif",E21,-E21))</f>
        <v/>
      </c>
      <c r="K21" s="30">
        <f>IF(A21="","",IF(AND(C21&lt;&gt;"",D21&lt;&gt;"",E21&gt;0,F21&lt;&gt;""),"Complet","À vérifier"))</f>
        <v/>
      </c>
    </row>
    <row r="22">
      <c r="A22" s="24" t="n"/>
      <c r="B22" s="25" t="n"/>
      <c r="C22" s="25" t="n"/>
      <c r="D22" s="26" t="n"/>
      <c r="E22" s="27" t="n"/>
      <c r="F22" s="28" t="n"/>
      <c r="G22" s="25" t="n"/>
      <c r="H22" s="25" t="n"/>
      <c r="I22" s="29">
        <f>IF(A22="","",IF(C22="","À compléter",C22))</f>
        <v/>
      </c>
      <c r="J22" s="13">
        <f>IF(OR(D22="",E22=""),"",IF(D22="Actif",E22,-E22))</f>
        <v/>
      </c>
      <c r="K22" s="29">
        <f>IF(A22="","",IF(AND(C22&lt;&gt;"",D22&lt;&gt;"",E22&gt;0,F22&lt;&gt;""),"Complet","À vérifier"))</f>
        <v/>
      </c>
    </row>
    <row r="23">
      <c r="A23" s="24" t="n"/>
      <c r="B23" s="25" t="n"/>
      <c r="C23" s="25" t="n"/>
      <c r="D23" s="26" t="n"/>
      <c r="E23" s="27" t="n"/>
      <c r="F23" s="28" t="n"/>
      <c r="G23" s="25" t="n"/>
      <c r="H23" s="25" t="n"/>
      <c r="I23" s="30">
        <f>IF(A23="","",IF(C23="","À compléter",C23))</f>
        <v/>
      </c>
      <c r="J23" s="17">
        <f>IF(OR(D23="",E23=""),"",IF(D23="Actif",E23,-E23))</f>
        <v/>
      </c>
      <c r="K23" s="30">
        <f>IF(A23="","",IF(AND(C23&lt;&gt;"",D23&lt;&gt;"",E23&gt;0,F23&lt;&gt;""),"Complet","À vérifier"))</f>
        <v/>
      </c>
    </row>
    <row r="24">
      <c r="A24" s="24" t="n"/>
      <c r="B24" s="25" t="n"/>
      <c r="C24" s="25" t="n"/>
      <c r="D24" s="26" t="n"/>
      <c r="E24" s="27" t="n"/>
      <c r="F24" s="28" t="n"/>
      <c r="G24" s="25" t="n"/>
      <c r="H24" s="25" t="n"/>
      <c r="I24" s="29">
        <f>IF(A24="","",IF(C24="","À compléter",C24))</f>
        <v/>
      </c>
      <c r="J24" s="13">
        <f>IF(OR(D24="",E24=""),"",IF(D24="Actif",E24,-E24))</f>
        <v/>
      </c>
      <c r="K24" s="29">
        <f>IF(A24="","",IF(AND(C24&lt;&gt;"",D24&lt;&gt;"",E24&gt;0,F24&lt;&gt;""),"Complet","À vérifier"))</f>
        <v/>
      </c>
    </row>
    <row r="25">
      <c r="A25" s="24" t="n"/>
      <c r="B25" s="25" t="n"/>
      <c r="C25" s="25" t="n"/>
      <c r="D25" s="26" t="n"/>
      <c r="E25" s="27" t="n"/>
      <c r="F25" s="28" t="n"/>
      <c r="G25" s="25" t="n"/>
      <c r="H25" s="25" t="n"/>
      <c r="I25" s="30">
        <f>IF(A25="","",IF(C25="","À compléter",C25))</f>
        <v/>
      </c>
      <c r="J25" s="17">
        <f>IF(OR(D25="",E25=""),"",IF(D25="Actif",E25,-E25))</f>
        <v/>
      </c>
      <c r="K25" s="30">
        <f>IF(A25="","",IF(AND(C25&lt;&gt;"",D25&lt;&gt;"",E25&gt;0,F25&lt;&gt;""),"Complet","À vérifier"))</f>
        <v/>
      </c>
    </row>
    <row r="26">
      <c r="A26" s="24" t="n"/>
      <c r="B26" s="25" t="n"/>
      <c r="C26" s="25" t="n"/>
      <c r="D26" s="26" t="n"/>
      <c r="E26" s="27" t="n"/>
      <c r="F26" s="28" t="n"/>
      <c r="G26" s="25" t="n"/>
      <c r="H26" s="25" t="n"/>
      <c r="I26" s="29">
        <f>IF(A26="","",IF(C26="","À compléter",C26))</f>
        <v/>
      </c>
      <c r="J26" s="13">
        <f>IF(OR(D26="",E26=""),"",IF(D26="Actif",E26,-E26))</f>
        <v/>
      </c>
      <c r="K26" s="29">
        <f>IF(A26="","",IF(AND(C26&lt;&gt;"",D26&lt;&gt;"",E26&gt;0,F26&lt;&gt;""),"Complet","À vérifier"))</f>
        <v/>
      </c>
    </row>
    <row r="27">
      <c r="A27" s="24" t="n"/>
      <c r="B27" s="25" t="n"/>
      <c r="C27" s="25" t="n"/>
      <c r="D27" s="26" t="n"/>
      <c r="E27" s="27" t="n"/>
      <c r="F27" s="28" t="n"/>
      <c r="G27" s="25" t="n"/>
      <c r="H27" s="25" t="n"/>
      <c r="I27" s="30">
        <f>IF(A27="","",IF(C27="","À compléter",C27))</f>
        <v/>
      </c>
      <c r="J27" s="17">
        <f>IF(OR(D27="",E27=""),"",IF(D27="Actif",E27,-E27))</f>
        <v/>
      </c>
      <c r="K27" s="30">
        <f>IF(A27="","",IF(AND(C27&lt;&gt;"",D27&lt;&gt;"",E27&gt;0,F27&lt;&gt;""),"Complet","À vérifier"))</f>
        <v/>
      </c>
    </row>
    <row r="28">
      <c r="A28" s="24" t="n"/>
      <c r="B28" s="25" t="n"/>
      <c r="C28" s="25" t="n"/>
      <c r="D28" s="26" t="n"/>
      <c r="E28" s="27" t="n"/>
      <c r="F28" s="28" t="n"/>
      <c r="G28" s="25" t="n"/>
      <c r="H28" s="25" t="n"/>
      <c r="I28" s="29">
        <f>IF(A28="","",IF(C28="","À compléter",C28))</f>
        <v/>
      </c>
      <c r="J28" s="13">
        <f>IF(OR(D28="",E28=""),"",IF(D28="Actif",E28,-E28))</f>
        <v/>
      </c>
      <c r="K28" s="29">
        <f>IF(A28="","",IF(AND(C28&lt;&gt;"",D28&lt;&gt;"",E28&gt;0,F28&lt;&gt;""),"Complet","À vérifier"))</f>
        <v/>
      </c>
    </row>
    <row r="29">
      <c r="A29" s="24" t="n"/>
      <c r="B29" s="25" t="n"/>
      <c r="C29" s="25" t="n"/>
      <c r="D29" s="26" t="n"/>
      <c r="E29" s="27" t="n"/>
      <c r="F29" s="28" t="n"/>
      <c r="G29" s="25" t="n"/>
      <c r="H29" s="25" t="n"/>
      <c r="I29" s="30">
        <f>IF(A29="","",IF(C29="","À compléter",C29))</f>
        <v/>
      </c>
      <c r="J29" s="17">
        <f>IF(OR(D29="",E29=""),"",IF(D29="Actif",E29,-E29))</f>
        <v/>
      </c>
      <c r="K29" s="30">
        <f>IF(A29="","",IF(AND(C29&lt;&gt;"",D29&lt;&gt;"",E29&gt;0,F29&lt;&gt;""),"Complet","À vérifier"))</f>
        <v/>
      </c>
    </row>
    <row r="30">
      <c r="A30" s="24" t="n"/>
      <c r="B30" s="25" t="n"/>
      <c r="C30" s="25" t="n"/>
      <c r="D30" s="26" t="n"/>
      <c r="E30" s="27" t="n"/>
      <c r="F30" s="28" t="n"/>
      <c r="G30" s="25" t="n"/>
      <c r="H30" s="25" t="n"/>
      <c r="I30" s="29">
        <f>IF(A30="","",IF(C30="","À compléter",C30))</f>
        <v/>
      </c>
      <c r="J30" s="13">
        <f>IF(OR(D30="",E30=""),"",IF(D30="Actif",E30,-E30))</f>
        <v/>
      </c>
      <c r="K30" s="29">
        <f>IF(A30="","",IF(AND(C30&lt;&gt;"",D30&lt;&gt;"",E30&gt;0,F30&lt;&gt;""),"Complet","À vérifier"))</f>
        <v/>
      </c>
    </row>
    <row r="31">
      <c r="A31" s="24" t="n"/>
      <c r="B31" s="25" t="n"/>
      <c r="C31" s="25" t="n"/>
      <c r="D31" s="26" t="n"/>
      <c r="E31" s="27" t="n"/>
      <c r="F31" s="28" t="n"/>
      <c r="G31" s="25" t="n"/>
      <c r="H31" s="25" t="n"/>
      <c r="I31" s="30">
        <f>IF(A31="","",IF(C31="","À compléter",C31))</f>
        <v/>
      </c>
      <c r="J31" s="17">
        <f>IF(OR(D31="",E31=""),"",IF(D31="Actif",E31,-E31))</f>
        <v/>
      </c>
      <c r="K31" s="30">
        <f>IF(A31="","",IF(AND(C31&lt;&gt;"",D31&lt;&gt;"",E31&gt;0,F31&lt;&gt;""),"Complet","À vérifier"))</f>
        <v/>
      </c>
    </row>
    <row r="32">
      <c r="A32" s="24" t="n"/>
      <c r="B32" s="25" t="n"/>
      <c r="C32" s="25" t="n"/>
      <c r="D32" s="26" t="n"/>
      <c r="E32" s="27" t="n"/>
      <c r="F32" s="28" t="n"/>
      <c r="G32" s="25" t="n"/>
      <c r="H32" s="25" t="n"/>
      <c r="I32" s="29">
        <f>IF(A32="","",IF(C32="","À compléter",C32))</f>
        <v/>
      </c>
      <c r="J32" s="13">
        <f>IF(OR(D32="",E32=""),"",IF(D32="Actif",E32,-E32))</f>
        <v/>
      </c>
      <c r="K32" s="29">
        <f>IF(A32="","",IF(AND(C32&lt;&gt;"",D32&lt;&gt;"",E32&gt;0,F32&lt;&gt;""),"Complet","À vérifier"))</f>
        <v/>
      </c>
    </row>
    <row r="33">
      <c r="A33" s="24" t="n"/>
      <c r="B33" s="25" t="n"/>
      <c r="C33" s="25" t="n"/>
      <c r="D33" s="26" t="n"/>
      <c r="E33" s="27" t="n"/>
      <c r="F33" s="28" t="n"/>
      <c r="G33" s="25" t="n"/>
      <c r="H33" s="25" t="n"/>
      <c r="I33" s="30">
        <f>IF(A33="","",IF(C33="","À compléter",C33))</f>
        <v/>
      </c>
      <c r="J33" s="17">
        <f>IF(OR(D33="",E33=""),"",IF(D33="Actif",E33,-E33))</f>
        <v/>
      </c>
      <c r="K33" s="30">
        <f>IF(A33="","",IF(AND(C33&lt;&gt;"",D33&lt;&gt;"",E33&gt;0,F33&lt;&gt;""),"Complet","À vérifier"))</f>
        <v/>
      </c>
    </row>
    <row r="34">
      <c r="A34" s="24" t="n"/>
      <c r="B34" s="25" t="n"/>
      <c r="C34" s="25" t="n"/>
      <c r="D34" s="26" t="n"/>
      <c r="E34" s="27" t="n"/>
      <c r="F34" s="28" t="n"/>
      <c r="G34" s="25" t="n"/>
      <c r="H34" s="25" t="n"/>
      <c r="I34" s="29">
        <f>IF(A34="","",IF(C34="","À compléter",C34))</f>
        <v/>
      </c>
      <c r="J34" s="13">
        <f>IF(OR(D34="",E34=""),"",IF(D34="Actif",E34,-E34))</f>
        <v/>
      </c>
      <c r="K34" s="29">
        <f>IF(A34="","",IF(AND(C34&lt;&gt;"",D34&lt;&gt;"",E34&gt;0,F34&lt;&gt;""),"Complet","À vérifier"))</f>
        <v/>
      </c>
    </row>
    <row r="35">
      <c r="A35" s="24" t="n"/>
      <c r="B35" s="25" t="n"/>
      <c r="C35" s="25" t="n"/>
      <c r="D35" s="26" t="n"/>
      <c r="E35" s="27" t="n"/>
      <c r="F35" s="28" t="n"/>
      <c r="G35" s="25" t="n"/>
      <c r="H35" s="25" t="n"/>
      <c r="I35" s="30">
        <f>IF(A35="","",IF(C35="","À compléter",C35))</f>
        <v/>
      </c>
      <c r="J35" s="17">
        <f>IF(OR(D35="",E35=""),"",IF(D35="Actif",E35,-E35))</f>
        <v/>
      </c>
      <c r="K35" s="30">
        <f>IF(A35="","",IF(AND(C35&lt;&gt;"",D35&lt;&gt;"",E35&gt;0,F35&lt;&gt;""),"Complet","À vérifier"))</f>
        <v/>
      </c>
    </row>
    <row r="36">
      <c r="A36" s="24" t="n"/>
      <c r="B36" s="25" t="n"/>
      <c r="C36" s="25" t="n"/>
      <c r="D36" s="26" t="n"/>
      <c r="E36" s="27" t="n"/>
      <c r="F36" s="28" t="n"/>
      <c r="G36" s="25" t="n"/>
      <c r="H36" s="25" t="n"/>
      <c r="I36" s="29">
        <f>IF(A36="","",IF(C36="","À compléter",C36))</f>
        <v/>
      </c>
      <c r="J36" s="13">
        <f>IF(OR(D36="",E36=""),"",IF(D36="Actif",E36,-E36))</f>
        <v/>
      </c>
      <c r="K36" s="29">
        <f>IF(A36="","",IF(AND(C36&lt;&gt;"",D36&lt;&gt;"",E36&gt;0,F36&lt;&gt;""),"Complet","À vérifier"))</f>
        <v/>
      </c>
    </row>
    <row r="37">
      <c r="A37" s="24" t="n"/>
      <c r="B37" s="25" t="n"/>
      <c r="C37" s="25" t="n"/>
      <c r="D37" s="26" t="n"/>
      <c r="E37" s="27" t="n"/>
      <c r="F37" s="28" t="n"/>
      <c r="G37" s="25" t="n"/>
      <c r="H37" s="25" t="n"/>
      <c r="I37" s="30">
        <f>IF(A37="","",IF(C37="","À compléter",C37))</f>
        <v/>
      </c>
      <c r="J37" s="17">
        <f>IF(OR(D37="",E37=""),"",IF(D37="Actif",E37,-E37))</f>
        <v/>
      </c>
      <c r="K37" s="30">
        <f>IF(A37="","",IF(AND(C37&lt;&gt;"",D37&lt;&gt;"",E37&gt;0,F37&lt;&gt;""),"Complet","À vérifier"))</f>
        <v/>
      </c>
    </row>
    <row r="38">
      <c r="A38" s="24" t="n"/>
      <c r="B38" s="25" t="n"/>
      <c r="C38" s="25" t="n"/>
      <c r="D38" s="26" t="n"/>
      <c r="E38" s="27" t="n"/>
      <c r="F38" s="28" t="n"/>
      <c r="G38" s="25" t="n"/>
      <c r="H38" s="25" t="n"/>
      <c r="I38" s="29">
        <f>IF(A38="","",IF(C38="","À compléter",C38))</f>
        <v/>
      </c>
      <c r="J38" s="13">
        <f>IF(OR(D38="",E38=""),"",IF(D38="Actif",E38,-E38))</f>
        <v/>
      </c>
      <c r="K38" s="29">
        <f>IF(A38="","",IF(AND(C38&lt;&gt;"",D38&lt;&gt;"",E38&gt;0,F38&lt;&gt;""),"Complet","À vérifier"))</f>
        <v/>
      </c>
    </row>
    <row r="39">
      <c r="A39" s="24" t="n"/>
      <c r="B39" s="25" t="n"/>
      <c r="C39" s="25" t="n"/>
      <c r="D39" s="26" t="n"/>
      <c r="E39" s="27" t="n"/>
      <c r="F39" s="28" t="n"/>
      <c r="G39" s="25" t="n"/>
      <c r="H39" s="25" t="n"/>
      <c r="I39" s="30">
        <f>IF(A39="","",IF(C39="","À compléter",C39))</f>
        <v/>
      </c>
      <c r="J39" s="17">
        <f>IF(OR(D39="",E39=""),"",IF(D39="Actif",E39,-E39))</f>
        <v/>
      </c>
      <c r="K39" s="30">
        <f>IF(A39="","",IF(AND(C39&lt;&gt;"",D39&lt;&gt;"",E39&gt;0,F39&lt;&gt;""),"Complet","À vérifier"))</f>
        <v/>
      </c>
    </row>
    <row r="40">
      <c r="A40" s="24" t="n"/>
      <c r="B40" s="25" t="n"/>
      <c r="C40" s="25" t="n"/>
      <c r="D40" s="26" t="n"/>
      <c r="E40" s="27" t="n"/>
      <c r="F40" s="28" t="n"/>
      <c r="G40" s="25" t="n"/>
      <c r="H40" s="25" t="n"/>
      <c r="I40" s="29">
        <f>IF(A40="","",IF(C40="","À compléter",C40))</f>
        <v/>
      </c>
      <c r="J40" s="13">
        <f>IF(OR(D40="",E40=""),"",IF(D40="Actif",E40,-E40))</f>
        <v/>
      </c>
      <c r="K40" s="29">
        <f>IF(A40="","",IF(AND(C40&lt;&gt;"",D40&lt;&gt;"",E40&gt;0,F40&lt;&gt;""),"Complet","À vérifier"))</f>
        <v/>
      </c>
    </row>
    <row r="41">
      <c r="A41" s="24" t="n"/>
      <c r="B41" s="25" t="n"/>
      <c r="C41" s="25" t="n"/>
      <c r="D41" s="26" t="n"/>
      <c r="E41" s="27" t="n"/>
      <c r="F41" s="28" t="n"/>
      <c r="G41" s="25" t="n"/>
      <c r="H41" s="25" t="n"/>
      <c r="I41" s="30">
        <f>IF(A41="","",IF(C41="","À compléter",C41))</f>
        <v/>
      </c>
      <c r="J41" s="17">
        <f>IF(OR(D41="",E41=""),"",IF(D41="Actif",E41,-E41))</f>
        <v/>
      </c>
      <c r="K41" s="30">
        <f>IF(A41="","",IF(AND(C41&lt;&gt;"",D41&lt;&gt;"",E41&gt;0,F41&lt;&gt;""),"Complet","À vérifier"))</f>
        <v/>
      </c>
    </row>
    <row r="42">
      <c r="A42" s="24" t="n"/>
      <c r="B42" s="25" t="n"/>
      <c r="C42" s="25" t="n"/>
      <c r="D42" s="26" t="n"/>
      <c r="E42" s="27" t="n"/>
      <c r="F42" s="28" t="n"/>
      <c r="G42" s="25" t="n"/>
      <c r="H42" s="25" t="n"/>
      <c r="I42" s="29">
        <f>IF(A42="","",IF(C42="","À compléter",C42))</f>
        <v/>
      </c>
      <c r="J42" s="13">
        <f>IF(OR(D42="",E42=""),"",IF(D42="Actif",E42,-E42))</f>
        <v/>
      </c>
      <c r="K42" s="29">
        <f>IF(A42="","",IF(AND(C42&lt;&gt;"",D42&lt;&gt;"",E42&gt;0,F42&lt;&gt;""),"Complet","À vérifier"))</f>
        <v/>
      </c>
    </row>
    <row r="43">
      <c r="A43" s="24" t="n"/>
      <c r="B43" s="25" t="n"/>
      <c r="C43" s="25" t="n"/>
      <c r="D43" s="26" t="n"/>
      <c r="E43" s="27" t="n"/>
      <c r="F43" s="28" t="n"/>
      <c r="G43" s="25" t="n"/>
      <c r="H43" s="25" t="n"/>
      <c r="I43" s="30">
        <f>IF(A43="","",IF(C43="","À compléter",C43))</f>
        <v/>
      </c>
      <c r="J43" s="17">
        <f>IF(OR(D43="",E43=""),"",IF(D43="Actif",E43,-E43))</f>
        <v/>
      </c>
      <c r="K43" s="30">
        <f>IF(A43="","",IF(AND(C43&lt;&gt;"",D43&lt;&gt;"",E43&gt;0,F43&lt;&gt;""),"Complet","À vérifier"))</f>
        <v/>
      </c>
    </row>
    <row r="44">
      <c r="A44" s="24" t="n"/>
      <c r="B44" s="25" t="n"/>
      <c r="C44" s="25" t="n"/>
      <c r="D44" s="26" t="n"/>
      <c r="E44" s="27" t="n"/>
      <c r="F44" s="28" t="n"/>
      <c r="G44" s="25" t="n"/>
      <c r="H44" s="25" t="n"/>
      <c r="I44" s="29">
        <f>IF(A44="","",IF(C44="","À compléter",C44))</f>
        <v/>
      </c>
      <c r="J44" s="13">
        <f>IF(OR(D44="",E44=""),"",IF(D44="Actif",E44,-E44))</f>
        <v/>
      </c>
      <c r="K44" s="29">
        <f>IF(A44="","",IF(AND(C44&lt;&gt;"",D44&lt;&gt;"",E44&gt;0,F44&lt;&gt;""),"Complet","À vérifier"))</f>
        <v/>
      </c>
    </row>
    <row r="45">
      <c r="A45" s="24" t="n"/>
      <c r="B45" s="25" t="n"/>
      <c r="C45" s="25" t="n"/>
      <c r="D45" s="26" t="n"/>
      <c r="E45" s="27" t="n"/>
      <c r="F45" s="28" t="n"/>
      <c r="G45" s="25" t="n"/>
      <c r="H45" s="25" t="n"/>
      <c r="I45" s="30">
        <f>IF(A45="","",IF(C45="","À compléter",C45))</f>
        <v/>
      </c>
      <c r="J45" s="17">
        <f>IF(OR(D45="",E45=""),"",IF(D45="Actif",E45,-E45))</f>
        <v/>
      </c>
      <c r="K45" s="30">
        <f>IF(A45="","",IF(AND(C45&lt;&gt;"",D45&lt;&gt;"",E45&gt;0,F45&lt;&gt;""),"Complet","À vérifier"))</f>
        <v/>
      </c>
    </row>
    <row r="46">
      <c r="A46" s="24" t="n"/>
      <c r="B46" s="25" t="n"/>
      <c r="C46" s="25" t="n"/>
      <c r="D46" s="26" t="n"/>
      <c r="E46" s="27" t="n"/>
      <c r="F46" s="28" t="n"/>
      <c r="G46" s="25" t="n"/>
      <c r="H46" s="25" t="n"/>
      <c r="I46" s="29">
        <f>IF(A46="","",IF(C46="","À compléter",C46))</f>
        <v/>
      </c>
      <c r="J46" s="13">
        <f>IF(OR(D46="",E46=""),"",IF(D46="Actif",E46,-E46))</f>
        <v/>
      </c>
      <c r="K46" s="29">
        <f>IF(A46="","",IF(AND(C46&lt;&gt;"",D46&lt;&gt;"",E46&gt;0,F46&lt;&gt;""),"Complet","À vérifier"))</f>
        <v/>
      </c>
    </row>
    <row r="47">
      <c r="A47" s="24" t="n"/>
      <c r="B47" s="25" t="n"/>
      <c r="C47" s="25" t="n"/>
      <c r="D47" s="26" t="n"/>
      <c r="E47" s="27" t="n"/>
      <c r="F47" s="28" t="n"/>
      <c r="G47" s="25" t="n"/>
      <c r="H47" s="25" t="n"/>
      <c r="I47" s="30">
        <f>IF(A47="","",IF(C47="","À compléter",C47))</f>
        <v/>
      </c>
      <c r="J47" s="17">
        <f>IF(OR(D47="",E47=""),"",IF(D47="Actif",E47,-E47))</f>
        <v/>
      </c>
      <c r="K47" s="30">
        <f>IF(A47="","",IF(AND(C47&lt;&gt;"",D47&lt;&gt;"",E47&gt;0,F47&lt;&gt;""),"Complet","À vérifier"))</f>
        <v/>
      </c>
    </row>
    <row r="48">
      <c r="A48" s="24" t="n"/>
      <c r="B48" s="25" t="n"/>
      <c r="C48" s="25" t="n"/>
      <c r="D48" s="26" t="n"/>
      <c r="E48" s="27" t="n"/>
      <c r="F48" s="28" t="n"/>
      <c r="G48" s="25" t="n"/>
      <c r="H48" s="25" t="n"/>
      <c r="I48" s="29">
        <f>IF(A48="","",IF(C48="","À compléter",C48))</f>
        <v/>
      </c>
      <c r="J48" s="13">
        <f>IF(OR(D48="",E48=""),"",IF(D48="Actif",E48,-E48))</f>
        <v/>
      </c>
      <c r="K48" s="29">
        <f>IF(A48="","",IF(AND(C48&lt;&gt;"",D48&lt;&gt;"",E48&gt;0,F48&lt;&gt;""),"Complet","À vérifier"))</f>
        <v/>
      </c>
    </row>
    <row r="49">
      <c r="A49" s="24" t="n"/>
      <c r="B49" s="25" t="n"/>
      <c r="C49" s="25" t="n"/>
      <c r="D49" s="26" t="n"/>
      <c r="E49" s="27" t="n"/>
      <c r="F49" s="28" t="n"/>
      <c r="G49" s="25" t="n"/>
      <c r="H49" s="25" t="n"/>
      <c r="I49" s="30">
        <f>IF(A49="","",IF(C49="","À compléter",C49))</f>
        <v/>
      </c>
      <c r="J49" s="17">
        <f>IF(OR(D49="",E49=""),"",IF(D49="Actif",E49,-E49))</f>
        <v/>
      </c>
      <c r="K49" s="30">
        <f>IF(A49="","",IF(AND(C49&lt;&gt;"",D49&lt;&gt;"",E49&gt;0,F49&lt;&gt;""),"Complet","À vérifier"))</f>
        <v/>
      </c>
    </row>
    <row r="50">
      <c r="A50" s="24" t="n"/>
      <c r="B50" s="25" t="n"/>
      <c r="C50" s="25" t="n"/>
      <c r="D50" s="26" t="n"/>
      <c r="E50" s="27" t="n"/>
      <c r="F50" s="28" t="n"/>
      <c r="G50" s="25" t="n"/>
      <c r="H50" s="25" t="n"/>
      <c r="I50" s="29">
        <f>IF(A50="","",IF(C50="","À compléter",C50))</f>
        <v/>
      </c>
      <c r="J50" s="13">
        <f>IF(OR(D50="",E50=""),"",IF(D50="Actif",E50,-E50))</f>
        <v/>
      </c>
      <c r="K50" s="29">
        <f>IF(A50="","",IF(AND(C50&lt;&gt;"",D50&lt;&gt;"",E50&gt;0,F50&lt;&gt;""),"Complet","À vérifier"))</f>
        <v/>
      </c>
    </row>
    <row r="51">
      <c r="A51" s="24" t="n"/>
      <c r="B51" s="25" t="n"/>
      <c r="C51" s="25" t="n"/>
      <c r="D51" s="26" t="n"/>
      <c r="E51" s="27" t="n"/>
      <c r="F51" s="28" t="n"/>
      <c r="G51" s="25" t="n"/>
      <c r="H51" s="25" t="n"/>
      <c r="I51" s="30">
        <f>IF(A51="","",IF(C51="","À compléter",C51))</f>
        <v/>
      </c>
      <c r="J51" s="17">
        <f>IF(OR(D51="",E51=""),"",IF(D51="Actif",E51,-E51))</f>
        <v/>
      </c>
      <c r="K51" s="30">
        <f>IF(A51="","",IF(AND(C51&lt;&gt;"",D51&lt;&gt;"",E51&gt;0,F51&lt;&gt;""),"Complet","À vérifier"))</f>
        <v/>
      </c>
    </row>
    <row r="52">
      <c r="A52" s="24" t="n"/>
      <c r="B52" s="25" t="n"/>
      <c r="C52" s="25" t="n"/>
      <c r="D52" s="26" t="n"/>
      <c r="E52" s="27" t="n"/>
      <c r="F52" s="28" t="n"/>
      <c r="G52" s="25" t="n"/>
      <c r="H52" s="25" t="n"/>
      <c r="I52" s="29">
        <f>IF(A52="","",IF(C52="","À compléter",C52))</f>
        <v/>
      </c>
      <c r="J52" s="13">
        <f>IF(OR(D52="",E52=""),"",IF(D52="Actif",E52,-E52))</f>
        <v/>
      </c>
      <c r="K52" s="29">
        <f>IF(A52="","",IF(AND(C52&lt;&gt;"",D52&lt;&gt;"",E52&gt;0,F52&lt;&gt;""),"Complet","À vérifier"))</f>
        <v/>
      </c>
    </row>
    <row r="53">
      <c r="A53" s="24" t="n"/>
      <c r="B53" s="25" t="n"/>
      <c r="C53" s="25" t="n"/>
      <c r="D53" s="26" t="n"/>
      <c r="E53" s="27" t="n"/>
      <c r="F53" s="28" t="n"/>
      <c r="G53" s="25" t="n"/>
      <c r="H53" s="25" t="n"/>
      <c r="I53" s="30">
        <f>IF(A53="","",IF(C53="","À compléter",C53))</f>
        <v/>
      </c>
      <c r="J53" s="17">
        <f>IF(OR(D53="",E53=""),"",IF(D53="Actif",E53,-E53))</f>
        <v/>
      </c>
      <c r="K53" s="30">
        <f>IF(A53="","",IF(AND(C53&lt;&gt;"",D53&lt;&gt;"",E53&gt;0,F53&lt;&gt;""),"Complet","À vérifier"))</f>
        <v/>
      </c>
    </row>
    <row r="54">
      <c r="A54" s="24" t="n"/>
      <c r="B54" s="25" t="n"/>
      <c r="C54" s="25" t="n"/>
      <c r="D54" s="26" t="n"/>
      <c r="E54" s="27" t="n"/>
      <c r="F54" s="28" t="n"/>
      <c r="G54" s="25" t="n"/>
      <c r="H54" s="25" t="n"/>
      <c r="I54" s="29">
        <f>IF(A54="","",IF(C54="","À compléter",C54))</f>
        <v/>
      </c>
      <c r="J54" s="13">
        <f>IF(OR(D54="",E54=""),"",IF(D54="Actif",E54,-E54))</f>
        <v/>
      </c>
      <c r="K54" s="29">
        <f>IF(A54="","",IF(AND(C54&lt;&gt;"",D54&lt;&gt;"",E54&gt;0,F54&lt;&gt;""),"Complet","À vérifier"))</f>
        <v/>
      </c>
    </row>
    <row r="55">
      <c r="A55" s="24" t="n"/>
      <c r="B55" s="25" t="n"/>
      <c r="C55" s="25" t="n"/>
      <c r="D55" s="26" t="n"/>
      <c r="E55" s="27" t="n"/>
      <c r="F55" s="28" t="n"/>
      <c r="G55" s="25" t="n"/>
      <c r="H55" s="25" t="n"/>
      <c r="I55" s="30">
        <f>IF(A55="","",IF(C55="","À compléter",C55))</f>
        <v/>
      </c>
      <c r="J55" s="17">
        <f>IF(OR(D55="",E55=""),"",IF(D55="Actif",E55,-E55))</f>
        <v/>
      </c>
      <c r="K55" s="30">
        <f>IF(A55="","",IF(AND(C55&lt;&gt;"",D55&lt;&gt;"",E55&gt;0,F55&lt;&gt;""),"Complet","À vérifier"))</f>
        <v/>
      </c>
    </row>
    <row r="56">
      <c r="A56" s="24" t="n"/>
      <c r="B56" s="25" t="n"/>
      <c r="C56" s="25" t="n"/>
      <c r="D56" s="26" t="n"/>
      <c r="E56" s="27" t="n"/>
      <c r="F56" s="28" t="n"/>
      <c r="G56" s="25" t="n"/>
      <c r="H56" s="25" t="n"/>
      <c r="I56" s="29">
        <f>IF(A56="","",IF(C56="","À compléter",C56))</f>
        <v/>
      </c>
      <c r="J56" s="13">
        <f>IF(OR(D56="",E56=""),"",IF(D56="Actif",E56,-E56))</f>
        <v/>
      </c>
      <c r="K56" s="29">
        <f>IF(A56="","",IF(AND(C56&lt;&gt;"",D56&lt;&gt;"",E56&gt;0,F56&lt;&gt;""),"Complet","À vérifier"))</f>
        <v/>
      </c>
    </row>
    <row r="57">
      <c r="A57" s="24" t="n"/>
      <c r="B57" s="25" t="n"/>
      <c r="C57" s="25" t="n"/>
      <c r="D57" s="26" t="n"/>
      <c r="E57" s="27" t="n"/>
      <c r="F57" s="28" t="n"/>
      <c r="G57" s="25" t="n"/>
      <c r="H57" s="25" t="n"/>
      <c r="I57" s="30">
        <f>IF(A57="","",IF(C57="","À compléter",C57))</f>
        <v/>
      </c>
      <c r="J57" s="17">
        <f>IF(OR(D57="",E57=""),"",IF(D57="Actif",E57,-E57))</f>
        <v/>
      </c>
      <c r="K57" s="30">
        <f>IF(A57="","",IF(AND(C57&lt;&gt;"",D57&lt;&gt;"",E57&gt;0,F57&lt;&gt;""),"Complet","À vérifier"))</f>
        <v/>
      </c>
    </row>
    <row r="58">
      <c r="A58" s="24" t="n"/>
      <c r="B58" s="25" t="n"/>
      <c r="C58" s="25" t="n"/>
      <c r="D58" s="26" t="n"/>
      <c r="E58" s="27" t="n"/>
      <c r="F58" s="28" t="n"/>
      <c r="G58" s="25" t="n"/>
      <c r="H58" s="25" t="n"/>
      <c r="I58" s="29">
        <f>IF(A58="","",IF(C58="","À compléter",C58))</f>
        <v/>
      </c>
      <c r="J58" s="13">
        <f>IF(OR(D58="",E58=""),"",IF(D58="Actif",E58,-E58))</f>
        <v/>
      </c>
      <c r="K58" s="29">
        <f>IF(A58="","",IF(AND(C58&lt;&gt;"",D58&lt;&gt;"",E58&gt;0,F58&lt;&gt;""),"Complet","À vérifier"))</f>
        <v/>
      </c>
    </row>
    <row r="59">
      <c r="A59" s="24" t="n"/>
      <c r="B59" s="25" t="n"/>
      <c r="C59" s="25" t="n"/>
      <c r="D59" s="26" t="n"/>
      <c r="E59" s="27" t="n"/>
      <c r="F59" s="28" t="n"/>
      <c r="G59" s="25" t="n"/>
      <c r="H59" s="25" t="n"/>
      <c r="I59" s="30">
        <f>IF(A59="","",IF(C59="","À compléter",C59))</f>
        <v/>
      </c>
      <c r="J59" s="17">
        <f>IF(OR(D59="",E59=""),"",IF(D59="Actif",E59,-E59))</f>
        <v/>
      </c>
      <c r="K59" s="30">
        <f>IF(A59="","",IF(AND(C59&lt;&gt;"",D59&lt;&gt;"",E59&gt;0,F59&lt;&gt;""),"Complet","À vérifier"))</f>
        <v/>
      </c>
    </row>
    <row r="60">
      <c r="A60" s="24" t="n"/>
      <c r="B60" s="25" t="n"/>
      <c r="C60" s="25" t="n"/>
      <c r="D60" s="26" t="n"/>
      <c r="E60" s="27" t="n"/>
      <c r="F60" s="28" t="n"/>
      <c r="G60" s="25" t="n"/>
      <c r="H60" s="25" t="n"/>
      <c r="I60" s="29">
        <f>IF(A60="","",IF(C60="","À compléter",C60))</f>
        <v/>
      </c>
      <c r="J60" s="13">
        <f>IF(OR(D60="",E60=""),"",IF(D60="Actif",E60,-E60))</f>
        <v/>
      </c>
      <c r="K60" s="29">
        <f>IF(A60="","",IF(AND(C60&lt;&gt;"",D60&lt;&gt;"",E60&gt;0,F60&lt;&gt;""),"Complet","À vérifier"))</f>
        <v/>
      </c>
    </row>
    <row r="61">
      <c r="A61" s="24" t="n"/>
      <c r="B61" s="25" t="n"/>
      <c r="C61" s="25" t="n"/>
      <c r="D61" s="26" t="n"/>
      <c r="E61" s="27" t="n"/>
      <c r="F61" s="28" t="n"/>
      <c r="G61" s="25" t="n"/>
      <c r="H61" s="25" t="n"/>
      <c r="I61" s="30">
        <f>IF(A61="","",IF(C61="","À compléter",C61))</f>
        <v/>
      </c>
      <c r="J61" s="17">
        <f>IF(OR(D61="",E61=""),"",IF(D61="Actif",E61,-E61))</f>
        <v/>
      </c>
      <c r="K61" s="30">
        <f>IF(A61="","",IF(AND(C61&lt;&gt;"",D61&lt;&gt;"",E61&gt;0,F61&lt;&gt;""),"Complet","À vérifier"))</f>
        <v/>
      </c>
    </row>
    <row r="62">
      <c r="A62" s="24" t="n"/>
      <c r="B62" s="25" t="n"/>
      <c r="C62" s="25" t="n"/>
      <c r="D62" s="26" t="n"/>
      <c r="E62" s="27" t="n"/>
      <c r="F62" s="28" t="n"/>
      <c r="G62" s="25" t="n"/>
      <c r="H62" s="25" t="n"/>
      <c r="I62" s="29">
        <f>IF(A62="","",IF(C62="","À compléter",C62))</f>
        <v/>
      </c>
      <c r="J62" s="13">
        <f>IF(OR(D62="",E62=""),"",IF(D62="Actif",E62,-E62))</f>
        <v/>
      </c>
      <c r="K62" s="29">
        <f>IF(A62="","",IF(AND(C62&lt;&gt;"",D62&lt;&gt;"",E62&gt;0,F62&lt;&gt;""),"Complet","À vérifier"))</f>
        <v/>
      </c>
    </row>
    <row r="63">
      <c r="A63" s="24" t="n"/>
      <c r="B63" s="25" t="n"/>
      <c r="C63" s="25" t="n"/>
      <c r="D63" s="26" t="n"/>
      <c r="E63" s="27" t="n"/>
      <c r="F63" s="28" t="n"/>
      <c r="G63" s="25" t="n"/>
      <c r="H63" s="25" t="n"/>
      <c r="I63" s="30">
        <f>IF(A63="","",IF(C63="","À compléter",C63))</f>
        <v/>
      </c>
      <c r="J63" s="17">
        <f>IF(OR(D63="",E63=""),"",IF(D63="Actif",E63,-E63))</f>
        <v/>
      </c>
      <c r="K63" s="30">
        <f>IF(A63="","",IF(AND(C63&lt;&gt;"",D63&lt;&gt;"",E63&gt;0,F63&lt;&gt;""),"Complet","À vérifier"))</f>
        <v/>
      </c>
    </row>
    <row r="64">
      <c r="A64" s="24" t="n"/>
      <c r="B64" s="25" t="n"/>
      <c r="C64" s="25" t="n"/>
      <c r="D64" s="26" t="n"/>
      <c r="E64" s="27" t="n"/>
      <c r="F64" s="28" t="n"/>
      <c r="G64" s="25" t="n"/>
      <c r="H64" s="25" t="n"/>
      <c r="I64" s="29">
        <f>IF(A64="","",IF(C64="","À compléter",C64))</f>
        <v/>
      </c>
      <c r="J64" s="13">
        <f>IF(OR(D64="",E64=""),"",IF(D64="Actif",E64,-E64))</f>
        <v/>
      </c>
      <c r="K64" s="29">
        <f>IF(A64="","",IF(AND(C64&lt;&gt;"",D64&lt;&gt;"",E64&gt;0,F64&lt;&gt;""),"Complet","À vérifier"))</f>
        <v/>
      </c>
    </row>
    <row r="65">
      <c r="A65" s="24" t="n"/>
      <c r="B65" s="25" t="n"/>
      <c r="C65" s="25" t="n"/>
      <c r="D65" s="26" t="n"/>
      <c r="E65" s="27" t="n"/>
      <c r="F65" s="28" t="n"/>
      <c r="G65" s="25" t="n"/>
      <c r="H65" s="25" t="n"/>
      <c r="I65" s="30">
        <f>IF(A65="","",IF(C65="","À compléter",C65))</f>
        <v/>
      </c>
      <c r="J65" s="17">
        <f>IF(OR(D65="",E65=""),"",IF(D65="Actif",E65,-E65))</f>
        <v/>
      </c>
      <c r="K65" s="30">
        <f>IF(A65="","",IF(AND(C65&lt;&gt;"",D65&lt;&gt;"",E65&gt;0,F65&lt;&gt;""),"Complet","À vérifier"))</f>
        <v/>
      </c>
    </row>
    <row r="66">
      <c r="A66" s="24" t="n"/>
      <c r="B66" s="25" t="n"/>
      <c r="C66" s="25" t="n"/>
      <c r="D66" s="26" t="n"/>
      <c r="E66" s="27" t="n"/>
      <c r="F66" s="28" t="n"/>
      <c r="G66" s="25" t="n"/>
      <c r="H66" s="25" t="n"/>
      <c r="I66" s="29">
        <f>IF(A66="","",IF(C66="","À compléter",C66))</f>
        <v/>
      </c>
      <c r="J66" s="13">
        <f>IF(OR(D66="",E66=""),"",IF(D66="Actif",E66,-E66))</f>
        <v/>
      </c>
      <c r="K66" s="29">
        <f>IF(A66="","",IF(AND(C66&lt;&gt;"",D66&lt;&gt;"",E66&gt;0,F66&lt;&gt;""),"Complet","À vérifier"))</f>
        <v/>
      </c>
    </row>
    <row r="67">
      <c r="A67" s="24" t="n"/>
      <c r="B67" s="25" t="n"/>
      <c r="C67" s="25" t="n"/>
      <c r="D67" s="26" t="n"/>
      <c r="E67" s="27" t="n"/>
      <c r="F67" s="28" t="n"/>
      <c r="G67" s="25" t="n"/>
      <c r="H67" s="25" t="n"/>
      <c r="I67" s="30">
        <f>IF(A67="","",IF(C67="","À compléter",C67))</f>
        <v/>
      </c>
      <c r="J67" s="17">
        <f>IF(OR(D67="",E67=""),"",IF(D67="Actif",E67,-E67))</f>
        <v/>
      </c>
      <c r="K67" s="30">
        <f>IF(A67="","",IF(AND(C67&lt;&gt;"",D67&lt;&gt;"",E67&gt;0,F67&lt;&gt;""),"Complet","À vérifier"))</f>
        <v/>
      </c>
    </row>
    <row r="68">
      <c r="A68" s="24" t="n"/>
      <c r="B68" s="25" t="n"/>
      <c r="C68" s="25" t="n"/>
      <c r="D68" s="26" t="n"/>
      <c r="E68" s="27" t="n"/>
      <c r="F68" s="28" t="n"/>
      <c r="G68" s="25" t="n"/>
      <c r="H68" s="25" t="n"/>
      <c r="I68" s="29">
        <f>IF(A68="","",IF(C68="","À compléter",C68))</f>
        <v/>
      </c>
      <c r="J68" s="13">
        <f>IF(OR(D68="",E68=""),"",IF(D68="Actif",E68,-E68))</f>
        <v/>
      </c>
      <c r="K68" s="29">
        <f>IF(A68="","",IF(AND(C68&lt;&gt;"",D68&lt;&gt;"",E68&gt;0,F68&lt;&gt;""),"Complet","À vérifier"))</f>
        <v/>
      </c>
    </row>
    <row r="69">
      <c r="A69" s="24" t="n"/>
      <c r="B69" s="25" t="n"/>
      <c r="C69" s="25" t="n"/>
      <c r="D69" s="26" t="n"/>
      <c r="E69" s="27" t="n"/>
      <c r="F69" s="28" t="n"/>
      <c r="G69" s="25" t="n"/>
      <c r="H69" s="25" t="n"/>
      <c r="I69" s="30">
        <f>IF(A69="","",IF(C69="","À compléter",C69))</f>
        <v/>
      </c>
      <c r="J69" s="17">
        <f>IF(OR(D69="",E69=""),"",IF(D69="Actif",E69,-E69))</f>
        <v/>
      </c>
      <c r="K69" s="30">
        <f>IF(A69="","",IF(AND(C69&lt;&gt;"",D69&lt;&gt;"",E69&gt;0,F69&lt;&gt;""),"Complet","À vérifier"))</f>
        <v/>
      </c>
    </row>
    <row r="70">
      <c r="A70" s="24" t="n"/>
      <c r="B70" s="25" t="n"/>
      <c r="C70" s="25" t="n"/>
      <c r="D70" s="26" t="n"/>
      <c r="E70" s="27" t="n"/>
      <c r="F70" s="28" t="n"/>
      <c r="G70" s="25" t="n"/>
      <c r="H70" s="25" t="n"/>
      <c r="I70" s="29">
        <f>IF(A70="","",IF(C70="","À compléter",C70))</f>
        <v/>
      </c>
      <c r="J70" s="13">
        <f>IF(OR(D70="",E70=""),"",IF(D70="Actif",E70,-E70))</f>
        <v/>
      </c>
      <c r="K70" s="29">
        <f>IF(A70="","",IF(AND(C70&lt;&gt;"",D70&lt;&gt;"",E70&gt;0,F70&lt;&gt;""),"Complet","À vérifier"))</f>
        <v/>
      </c>
    </row>
    <row r="71">
      <c r="A71" s="24" t="n"/>
      <c r="B71" s="25" t="n"/>
      <c r="C71" s="25" t="n"/>
      <c r="D71" s="26" t="n"/>
      <c r="E71" s="27" t="n"/>
      <c r="F71" s="28" t="n"/>
      <c r="G71" s="25" t="n"/>
      <c r="H71" s="25" t="n"/>
      <c r="I71" s="30">
        <f>IF(A71="","",IF(C71="","À compléter",C71))</f>
        <v/>
      </c>
      <c r="J71" s="17">
        <f>IF(OR(D71="",E71=""),"",IF(D71="Actif",E71,-E71))</f>
        <v/>
      </c>
      <c r="K71" s="30">
        <f>IF(A71="","",IF(AND(C71&lt;&gt;"",D71&lt;&gt;"",E71&gt;0,F71&lt;&gt;""),"Complet","À vérifier"))</f>
        <v/>
      </c>
    </row>
    <row r="72">
      <c r="A72" s="24" t="n"/>
      <c r="B72" s="25" t="n"/>
      <c r="C72" s="25" t="n"/>
      <c r="D72" s="26" t="n"/>
      <c r="E72" s="27" t="n"/>
      <c r="F72" s="28" t="n"/>
      <c r="G72" s="25" t="n"/>
      <c r="H72" s="25" t="n"/>
      <c r="I72" s="29">
        <f>IF(A72="","",IF(C72="","À compléter",C72))</f>
        <v/>
      </c>
      <c r="J72" s="13">
        <f>IF(OR(D72="",E72=""),"",IF(D72="Actif",E72,-E72))</f>
        <v/>
      </c>
      <c r="K72" s="29">
        <f>IF(A72="","",IF(AND(C72&lt;&gt;"",D72&lt;&gt;"",E72&gt;0,F72&lt;&gt;""),"Complet","À vérifier"))</f>
        <v/>
      </c>
    </row>
    <row r="73">
      <c r="A73" s="24" t="n"/>
      <c r="B73" s="25" t="n"/>
      <c r="C73" s="25" t="n"/>
      <c r="D73" s="26" t="n"/>
      <c r="E73" s="27" t="n"/>
      <c r="F73" s="28" t="n"/>
      <c r="G73" s="25" t="n"/>
      <c r="H73" s="25" t="n"/>
      <c r="I73" s="30">
        <f>IF(A73="","",IF(C73="","À compléter",C73))</f>
        <v/>
      </c>
      <c r="J73" s="17">
        <f>IF(OR(D73="",E73=""),"",IF(D73="Actif",E73,-E73))</f>
        <v/>
      </c>
      <c r="K73" s="30">
        <f>IF(A73="","",IF(AND(C73&lt;&gt;"",D73&lt;&gt;"",E73&gt;0,F73&lt;&gt;""),"Complet","À vérifier"))</f>
        <v/>
      </c>
    </row>
    <row r="74">
      <c r="A74" s="24" t="n"/>
      <c r="B74" s="25" t="n"/>
      <c r="C74" s="25" t="n"/>
      <c r="D74" s="26" t="n"/>
      <c r="E74" s="27" t="n"/>
      <c r="F74" s="28" t="n"/>
      <c r="G74" s="25" t="n"/>
      <c r="H74" s="25" t="n"/>
      <c r="I74" s="29">
        <f>IF(A74="","",IF(C74="","À compléter",C74))</f>
        <v/>
      </c>
      <c r="J74" s="13">
        <f>IF(OR(D74="",E74=""),"",IF(D74="Actif",E74,-E74))</f>
        <v/>
      </c>
      <c r="K74" s="29">
        <f>IF(A74="","",IF(AND(C74&lt;&gt;"",D74&lt;&gt;"",E74&gt;0,F74&lt;&gt;""),"Complet","À vérifier"))</f>
        <v/>
      </c>
    </row>
    <row r="75">
      <c r="A75" s="24" t="n"/>
      <c r="B75" s="25" t="n"/>
      <c r="C75" s="25" t="n"/>
      <c r="D75" s="26" t="n"/>
      <c r="E75" s="27" t="n"/>
      <c r="F75" s="28" t="n"/>
      <c r="G75" s="25" t="n"/>
      <c r="H75" s="25" t="n"/>
      <c r="I75" s="30">
        <f>IF(A75="","",IF(C75="","À compléter",C75))</f>
        <v/>
      </c>
      <c r="J75" s="17">
        <f>IF(OR(D75="",E75=""),"",IF(D75="Actif",E75,-E75))</f>
        <v/>
      </c>
      <c r="K75" s="30">
        <f>IF(A75="","",IF(AND(C75&lt;&gt;"",D75&lt;&gt;"",E75&gt;0,F75&lt;&gt;""),"Complet","À vérifier"))</f>
        <v/>
      </c>
    </row>
    <row r="76">
      <c r="A76" s="24" t="n"/>
      <c r="B76" s="25" t="n"/>
      <c r="C76" s="25" t="n"/>
      <c r="D76" s="26" t="n"/>
      <c r="E76" s="27" t="n"/>
      <c r="F76" s="28" t="n"/>
      <c r="G76" s="25" t="n"/>
      <c r="H76" s="25" t="n"/>
      <c r="I76" s="29">
        <f>IF(A76="","",IF(C76="","À compléter",C76))</f>
        <v/>
      </c>
      <c r="J76" s="13">
        <f>IF(OR(D76="",E76=""),"",IF(D76="Actif",E76,-E76))</f>
        <v/>
      </c>
      <c r="K76" s="29">
        <f>IF(A76="","",IF(AND(C76&lt;&gt;"",D76&lt;&gt;"",E76&gt;0,F76&lt;&gt;""),"Complet","À vérifier"))</f>
        <v/>
      </c>
    </row>
    <row r="77">
      <c r="A77" s="24" t="n"/>
      <c r="B77" s="25" t="n"/>
      <c r="C77" s="25" t="n"/>
      <c r="D77" s="26" t="n"/>
      <c r="E77" s="27" t="n"/>
      <c r="F77" s="28" t="n"/>
      <c r="G77" s="25" t="n"/>
      <c r="H77" s="25" t="n"/>
      <c r="I77" s="30">
        <f>IF(A77="","",IF(C77="","À compléter",C77))</f>
        <v/>
      </c>
      <c r="J77" s="17">
        <f>IF(OR(D77="",E77=""),"",IF(D77="Actif",E77,-E77))</f>
        <v/>
      </c>
      <c r="K77" s="30">
        <f>IF(A77="","",IF(AND(C77&lt;&gt;"",D77&lt;&gt;"",E77&gt;0,F77&lt;&gt;""),"Complet","À vérifier"))</f>
        <v/>
      </c>
    </row>
    <row r="78">
      <c r="A78" s="24" t="n"/>
      <c r="B78" s="25" t="n"/>
      <c r="C78" s="25" t="n"/>
      <c r="D78" s="26" t="n"/>
      <c r="E78" s="27" t="n"/>
      <c r="F78" s="28" t="n"/>
      <c r="G78" s="25" t="n"/>
      <c r="H78" s="25" t="n"/>
      <c r="I78" s="29">
        <f>IF(A78="","",IF(C78="","À compléter",C78))</f>
        <v/>
      </c>
      <c r="J78" s="13">
        <f>IF(OR(D78="",E78=""),"",IF(D78="Actif",E78,-E78))</f>
        <v/>
      </c>
      <c r="K78" s="29">
        <f>IF(A78="","",IF(AND(C78&lt;&gt;"",D78&lt;&gt;"",E78&gt;0,F78&lt;&gt;""),"Complet","À vérifier"))</f>
        <v/>
      </c>
    </row>
    <row r="79">
      <c r="A79" s="24" t="n"/>
      <c r="B79" s="25" t="n"/>
      <c r="C79" s="25" t="n"/>
      <c r="D79" s="26" t="n"/>
      <c r="E79" s="27" t="n"/>
      <c r="F79" s="28" t="n"/>
      <c r="G79" s="25" t="n"/>
      <c r="H79" s="25" t="n"/>
      <c r="I79" s="30">
        <f>IF(A79="","",IF(C79="","À compléter",C79))</f>
        <v/>
      </c>
      <c r="J79" s="17">
        <f>IF(OR(D79="",E79=""),"",IF(D79="Actif",E79,-E79))</f>
        <v/>
      </c>
      <c r="K79" s="30">
        <f>IF(A79="","",IF(AND(C79&lt;&gt;"",D79&lt;&gt;"",E79&gt;0,F79&lt;&gt;""),"Complet","À vérifier"))</f>
        <v/>
      </c>
    </row>
    <row r="80">
      <c r="A80" s="24" t="n"/>
      <c r="B80" s="25" t="n"/>
      <c r="C80" s="25" t="n"/>
      <c r="D80" s="26" t="n"/>
      <c r="E80" s="27" t="n"/>
      <c r="F80" s="28" t="n"/>
      <c r="G80" s="25" t="n"/>
      <c r="H80" s="25" t="n"/>
      <c r="I80" s="29">
        <f>IF(A80="","",IF(C80="","À compléter",C80))</f>
        <v/>
      </c>
      <c r="J80" s="13">
        <f>IF(OR(D80="",E80=""),"",IF(D80="Actif",E80,-E80))</f>
        <v/>
      </c>
      <c r="K80" s="29">
        <f>IF(A80="","",IF(AND(C80&lt;&gt;"",D80&lt;&gt;"",E80&gt;0,F80&lt;&gt;""),"Complet","À vérifier"))</f>
        <v/>
      </c>
    </row>
    <row r="81">
      <c r="A81" s="24" t="n"/>
      <c r="B81" s="25" t="n"/>
      <c r="C81" s="25" t="n"/>
      <c r="D81" s="26" t="n"/>
      <c r="E81" s="27" t="n"/>
      <c r="F81" s="28" t="n"/>
      <c r="G81" s="25" t="n"/>
      <c r="H81" s="25" t="n"/>
      <c r="I81" s="30">
        <f>IF(A81="","",IF(C81="","À compléter",C81))</f>
        <v/>
      </c>
      <c r="J81" s="17">
        <f>IF(OR(D81="",E81=""),"",IF(D81="Actif",E81,-E81))</f>
        <v/>
      </c>
      <c r="K81" s="30">
        <f>IF(A81="","",IF(AND(C81&lt;&gt;"",D81&lt;&gt;"",E81&gt;0,F81&lt;&gt;""),"Complet","À vérifier"))</f>
        <v/>
      </c>
    </row>
    <row r="82">
      <c r="A82" s="24" t="n"/>
      <c r="B82" s="25" t="n"/>
      <c r="C82" s="25" t="n"/>
      <c r="D82" s="26" t="n"/>
      <c r="E82" s="27" t="n"/>
      <c r="F82" s="28" t="n"/>
      <c r="G82" s="25" t="n"/>
      <c r="H82" s="25" t="n"/>
      <c r="I82" s="29">
        <f>IF(A82="","",IF(C82="","À compléter",C82))</f>
        <v/>
      </c>
      <c r="J82" s="13">
        <f>IF(OR(D82="",E82=""),"",IF(D82="Actif",E82,-E82))</f>
        <v/>
      </c>
      <c r="K82" s="29">
        <f>IF(A82="","",IF(AND(C82&lt;&gt;"",D82&lt;&gt;"",E82&gt;0,F82&lt;&gt;""),"Complet","À vérifier"))</f>
        <v/>
      </c>
    </row>
    <row r="83">
      <c r="A83" s="24" t="n"/>
      <c r="B83" s="25" t="n"/>
      <c r="C83" s="25" t="n"/>
      <c r="D83" s="26" t="n"/>
      <c r="E83" s="27" t="n"/>
      <c r="F83" s="28" t="n"/>
      <c r="G83" s="25" t="n"/>
      <c r="H83" s="25" t="n"/>
      <c r="I83" s="30">
        <f>IF(A83="","",IF(C83="","À compléter",C83))</f>
        <v/>
      </c>
      <c r="J83" s="17">
        <f>IF(OR(D83="",E83=""),"",IF(D83="Actif",E83,-E83))</f>
        <v/>
      </c>
      <c r="K83" s="30">
        <f>IF(A83="","",IF(AND(C83&lt;&gt;"",D83&lt;&gt;"",E83&gt;0,F83&lt;&gt;""),"Complet","À vérifier"))</f>
        <v/>
      </c>
    </row>
    <row r="84">
      <c r="A84" s="24" t="n"/>
      <c r="B84" s="25" t="n"/>
      <c r="C84" s="25" t="n"/>
      <c r="D84" s="26" t="n"/>
      <c r="E84" s="27" t="n"/>
      <c r="F84" s="28" t="n"/>
      <c r="G84" s="25" t="n"/>
      <c r="H84" s="25" t="n"/>
      <c r="I84" s="29">
        <f>IF(A84="","",IF(C84="","À compléter",C84))</f>
        <v/>
      </c>
      <c r="J84" s="13">
        <f>IF(OR(D84="",E84=""),"",IF(D84="Actif",E84,-E84))</f>
        <v/>
      </c>
      <c r="K84" s="29">
        <f>IF(A84="","",IF(AND(C84&lt;&gt;"",D84&lt;&gt;"",E84&gt;0,F84&lt;&gt;""),"Complet","À vérifier"))</f>
        <v/>
      </c>
    </row>
    <row r="85">
      <c r="A85" s="24" t="n"/>
      <c r="B85" s="25" t="n"/>
      <c r="C85" s="25" t="n"/>
      <c r="D85" s="26" t="n"/>
      <c r="E85" s="27" t="n"/>
      <c r="F85" s="28" t="n"/>
      <c r="G85" s="25" t="n"/>
      <c r="H85" s="25" t="n"/>
      <c r="I85" s="30">
        <f>IF(A85="","",IF(C85="","À compléter",C85))</f>
        <v/>
      </c>
      <c r="J85" s="17">
        <f>IF(OR(D85="",E85=""),"",IF(D85="Actif",E85,-E85))</f>
        <v/>
      </c>
      <c r="K85" s="30">
        <f>IF(A85="","",IF(AND(C85&lt;&gt;"",D85&lt;&gt;"",E85&gt;0,F85&lt;&gt;""),"Complet","À vérifier"))</f>
        <v/>
      </c>
    </row>
    <row r="86">
      <c r="A86" s="24" t="n"/>
      <c r="B86" s="25" t="n"/>
      <c r="C86" s="25" t="n"/>
      <c r="D86" s="26" t="n"/>
      <c r="E86" s="27" t="n"/>
      <c r="F86" s="28" t="n"/>
      <c r="G86" s="25" t="n"/>
      <c r="H86" s="25" t="n"/>
      <c r="I86" s="29">
        <f>IF(A86="","",IF(C86="","À compléter",C86))</f>
        <v/>
      </c>
      <c r="J86" s="13">
        <f>IF(OR(D86="",E86=""),"",IF(D86="Actif",E86,-E86))</f>
        <v/>
      </c>
      <c r="K86" s="29">
        <f>IF(A86="","",IF(AND(C86&lt;&gt;"",D86&lt;&gt;"",E86&gt;0,F86&lt;&gt;""),"Complet","À vérifier"))</f>
        <v/>
      </c>
    </row>
    <row r="87">
      <c r="A87" s="24" t="n"/>
      <c r="B87" s="25" t="n"/>
      <c r="C87" s="25" t="n"/>
      <c r="D87" s="26" t="n"/>
      <c r="E87" s="27" t="n"/>
      <c r="F87" s="28" t="n"/>
      <c r="G87" s="25" t="n"/>
      <c r="H87" s="25" t="n"/>
      <c r="I87" s="30">
        <f>IF(A87="","",IF(C87="","À compléter",C87))</f>
        <v/>
      </c>
      <c r="J87" s="17">
        <f>IF(OR(D87="",E87=""),"",IF(D87="Actif",E87,-E87))</f>
        <v/>
      </c>
      <c r="K87" s="30">
        <f>IF(A87="","",IF(AND(C87&lt;&gt;"",D87&lt;&gt;"",E87&gt;0,F87&lt;&gt;""),"Complet","À vérifier"))</f>
        <v/>
      </c>
    </row>
    <row r="88">
      <c r="A88" s="24" t="n"/>
      <c r="B88" s="25" t="n"/>
      <c r="C88" s="25" t="n"/>
      <c r="D88" s="26" t="n"/>
      <c r="E88" s="27" t="n"/>
      <c r="F88" s="28" t="n"/>
      <c r="G88" s="25" t="n"/>
      <c r="H88" s="25" t="n"/>
      <c r="I88" s="29">
        <f>IF(A88="","",IF(C88="","À compléter",C88))</f>
        <v/>
      </c>
      <c r="J88" s="13">
        <f>IF(OR(D88="",E88=""),"",IF(D88="Actif",E88,-E88))</f>
        <v/>
      </c>
      <c r="K88" s="29">
        <f>IF(A88="","",IF(AND(C88&lt;&gt;"",D88&lt;&gt;"",E88&gt;0,F88&lt;&gt;""),"Complet","À vérifier"))</f>
        <v/>
      </c>
    </row>
    <row r="89">
      <c r="A89" s="24" t="n"/>
      <c r="B89" s="25" t="n"/>
      <c r="C89" s="25" t="n"/>
      <c r="D89" s="26" t="n"/>
      <c r="E89" s="27" t="n"/>
      <c r="F89" s="28" t="n"/>
      <c r="G89" s="25" t="n"/>
      <c r="H89" s="25" t="n"/>
      <c r="I89" s="30">
        <f>IF(A89="","",IF(C89="","À compléter",C89))</f>
        <v/>
      </c>
      <c r="J89" s="17">
        <f>IF(OR(D89="",E89=""),"",IF(D89="Actif",E89,-E89))</f>
        <v/>
      </c>
      <c r="K89" s="30">
        <f>IF(A89="","",IF(AND(C89&lt;&gt;"",D89&lt;&gt;"",E89&gt;0,F89&lt;&gt;""),"Complet","À vérifier"))</f>
        <v/>
      </c>
    </row>
    <row r="90">
      <c r="A90" s="24" t="n"/>
      <c r="B90" s="25" t="n"/>
      <c r="C90" s="25" t="n"/>
      <c r="D90" s="26" t="n"/>
      <c r="E90" s="27" t="n"/>
      <c r="F90" s="28" t="n"/>
      <c r="G90" s="25" t="n"/>
      <c r="H90" s="25" t="n"/>
      <c r="I90" s="29">
        <f>IF(A90="","",IF(C90="","À compléter",C90))</f>
        <v/>
      </c>
      <c r="J90" s="13">
        <f>IF(OR(D90="",E90=""),"",IF(D90="Actif",E90,-E90))</f>
        <v/>
      </c>
      <c r="K90" s="29">
        <f>IF(A90="","",IF(AND(C90&lt;&gt;"",D90&lt;&gt;"",E90&gt;0,F90&lt;&gt;""),"Complet","À vérifier"))</f>
        <v/>
      </c>
    </row>
    <row r="91">
      <c r="A91" s="24" t="n"/>
      <c r="B91" s="25" t="n"/>
      <c r="C91" s="25" t="n"/>
      <c r="D91" s="26" t="n"/>
      <c r="E91" s="27" t="n"/>
      <c r="F91" s="28" t="n"/>
      <c r="G91" s="25" t="n"/>
      <c r="H91" s="25" t="n"/>
      <c r="I91" s="30">
        <f>IF(A91="","",IF(C91="","À compléter",C91))</f>
        <v/>
      </c>
      <c r="J91" s="17">
        <f>IF(OR(D91="",E91=""),"",IF(D91="Actif",E91,-E91))</f>
        <v/>
      </c>
      <c r="K91" s="30">
        <f>IF(A91="","",IF(AND(C91&lt;&gt;"",D91&lt;&gt;"",E91&gt;0,F91&lt;&gt;""),"Complet","À vérifier"))</f>
        <v/>
      </c>
    </row>
    <row r="92">
      <c r="A92" s="24" t="n"/>
      <c r="B92" s="25" t="n"/>
      <c r="C92" s="25" t="n"/>
      <c r="D92" s="26" t="n"/>
      <c r="E92" s="27" t="n"/>
      <c r="F92" s="28" t="n"/>
      <c r="G92" s="25" t="n"/>
      <c r="H92" s="25" t="n"/>
      <c r="I92" s="29">
        <f>IF(A92="","",IF(C92="","À compléter",C92))</f>
        <v/>
      </c>
      <c r="J92" s="13">
        <f>IF(OR(D92="",E92=""),"",IF(D92="Actif",E92,-E92))</f>
        <v/>
      </c>
      <c r="K92" s="29">
        <f>IF(A92="","",IF(AND(C92&lt;&gt;"",D92&lt;&gt;"",E92&gt;0,F92&lt;&gt;""),"Complet","À vérifier"))</f>
        <v/>
      </c>
    </row>
    <row r="93">
      <c r="A93" s="24" t="n"/>
      <c r="B93" s="25" t="n"/>
      <c r="C93" s="25" t="n"/>
      <c r="D93" s="26" t="n"/>
      <c r="E93" s="27" t="n"/>
      <c r="F93" s="28" t="n"/>
      <c r="G93" s="25" t="n"/>
      <c r="H93" s="25" t="n"/>
      <c r="I93" s="30">
        <f>IF(A93="","",IF(C93="","À compléter",C93))</f>
        <v/>
      </c>
      <c r="J93" s="17">
        <f>IF(OR(D93="",E93=""),"",IF(D93="Actif",E93,-E93))</f>
        <v/>
      </c>
      <c r="K93" s="30">
        <f>IF(A93="","",IF(AND(C93&lt;&gt;"",D93&lt;&gt;"",E93&gt;0,F93&lt;&gt;""),"Complet","À vérifier"))</f>
        <v/>
      </c>
    </row>
    <row r="94">
      <c r="A94" s="24" t="n"/>
      <c r="B94" s="25" t="n"/>
      <c r="C94" s="25" t="n"/>
      <c r="D94" s="26" t="n"/>
      <c r="E94" s="27" t="n"/>
      <c r="F94" s="28" t="n"/>
      <c r="G94" s="25" t="n"/>
      <c r="H94" s="25" t="n"/>
      <c r="I94" s="29">
        <f>IF(A94="","",IF(C94="","À compléter",C94))</f>
        <v/>
      </c>
      <c r="J94" s="13">
        <f>IF(OR(D94="",E94=""),"",IF(D94="Actif",E94,-E94))</f>
        <v/>
      </c>
      <c r="K94" s="29">
        <f>IF(A94="","",IF(AND(C94&lt;&gt;"",D94&lt;&gt;"",E94&gt;0,F94&lt;&gt;""),"Complet","À vérifier"))</f>
        <v/>
      </c>
    </row>
    <row r="95">
      <c r="A95" s="24" t="n"/>
      <c r="B95" s="25" t="n"/>
      <c r="C95" s="25" t="n"/>
      <c r="D95" s="26" t="n"/>
      <c r="E95" s="27" t="n"/>
      <c r="F95" s="28" t="n"/>
      <c r="G95" s="25" t="n"/>
      <c r="H95" s="25" t="n"/>
      <c r="I95" s="30">
        <f>IF(A95="","",IF(C95="","À compléter",C95))</f>
        <v/>
      </c>
      <c r="J95" s="17">
        <f>IF(OR(D95="",E95=""),"",IF(D95="Actif",E95,-E95))</f>
        <v/>
      </c>
      <c r="K95" s="30">
        <f>IF(A95="","",IF(AND(C95&lt;&gt;"",D95&lt;&gt;"",E95&gt;0,F95&lt;&gt;""),"Complet","À vérifier"))</f>
        <v/>
      </c>
    </row>
    <row r="96">
      <c r="A96" s="24" t="n"/>
      <c r="B96" s="25" t="n"/>
      <c r="C96" s="25" t="n"/>
      <c r="D96" s="26" t="n"/>
      <c r="E96" s="27" t="n"/>
      <c r="F96" s="28" t="n"/>
      <c r="G96" s="25" t="n"/>
      <c r="H96" s="25" t="n"/>
      <c r="I96" s="29">
        <f>IF(A96="","",IF(C96="","À compléter",C96))</f>
        <v/>
      </c>
      <c r="J96" s="13">
        <f>IF(OR(D96="",E96=""),"",IF(D96="Actif",E96,-E96))</f>
        <v/>
      </c>
      <c r="K96" s="29">
        <f>IF(A96="","",IF(AND(C96&lt;&gt;"",D96&lt;&gt;"",E96&gt;0,F96&lt;&gt;""),"Complet","À vérifier"))</f>
        <v/>
      </c>
    </row>
    <row r="97">
      <c r="A97" s="24" t="n"/>
      <c r="B97" s="25" t="n"/>
      <c r="C97" s="25" t="n"/>
      <c r="D97" s="26" t="n"/>
      <c r="E97" s="27" t="n"/>
      <c r="F97" s="28" t="n"/>
      <c r="G97" s="25" t="n"/>
      <c r="H97" s="25" t="n"/>
      <c r="I97" s="30">
        <f>IF(A97="","",IF(C97="","À compléter",C97))</f>
        <v/>
      </c>
      <c r="J97" s="17">
        <f>IF(OR(D97="",E97=""),"",IF(D97="Actif",E97,-E97))</f>
        <v/>
      </c>
      <c r="K97" s="30">
        <f>IF(A97="","",IF(AND(C97&lt;&gt;"",D97&lt;&gt;"",E97&gt;0,F97&lt;&gt;""),"Complet","À vérifier"))</f>
        <v/>
      </c>
    </row>
    <row r="98">
      <c r="A98" s="24" t="n"/>
      <c r="B98" s="25" t="n"/>
      <c r="C98" s="25" t="n"/>
      <c r="D98" s="26" t="n"/>
      <c r="E98" s="27" t="n"/>
      <c r="F98" s="28" t="n"/>
      <c r="G98" s="25" t="n"/>
      <c r="H98" s="25" t="n"/>
      <c r="I98" s="29">
        <f>IF(A98="","",IF(C98="","À compléter",C98))</f>
        <v/>
      </c>
      <c r="J98" s="13">
        <f>IF(OR(D98="",E98=""),"",IF(D98="Actif",E98,-E98))</f>
        <v/>
      </c>
      <c r="K98" s="29">
        <f>IF(A98="","",IF(AND(C98&lt;&gt;"",D98&lt;&gt;"",E98&gt;0,F98&lt;&gt;""),"Complet","À vérifier"))</f>
        <v/>
      </c>
    </row>
    <row r="99">
      <c r="A99" s="24" t="n"/>
      <c r="B99" s="25" t="n"/>
      <c r="C99" s="25" t="n"/>
      <c r="D99" s="26" t="n"/>
      <c r="E99" s="27" t="n"/>
      <c r="F99" s="28" t="n"/>
      <c r="G99" s="25" t="n"/>
      <c r="H99" s="25" t="n"/>
      <c r="I99" s="30">
        <f>IF(A99="","",IF(C99="","À compléter",C99))</f>
        <v/>
      </c>
      <c r="J99" s="17">
        <f>IF(OR(D99="",E99=""),"",IF(D99="Actif",E99,-E99))</f>
        <v/>
      </c>
      <c r="K99" s="30">
        <f>IF(A99="","",IF(AND(C99&lt;&gt;"",D99&lt;&gt;"",E99&gt;0,F99&lt;&gt;""),"Complet","À vérifier"))</f>
        <v/>
      </c>
    </row>
    <row r="100">
      <c r="A100" s="24" t="n"/>
      <c r="B100" s="25" t="n"/>
      <c r="C100" s="25" t="n"/>
      <c r="D100" s="26" t="n"/>
      <c r="E100" s="27" t="n"/>
      <c r="F100" s="28" t="n"/>
      <c r="G100" s="25" t="n"/>
      <c r="H100" s="25" t="n"/>
      <c r="I100" s="29">
        <f>IF(A100="","",IF(C100="","À compléter",C100))</f>
        <v/>
      </c>
      <c r="J100" s="13">
        <f>IF(OR(D100="",E100=""),"",IF(D100="Actif",E100,-E100))</f>
        <v/>
      </c>
      <c r="K100" s="29">
        <f>IF(A100="","",IF(AND(C100&lt;&gt;"",D100&lt;&gt;"",E100&gt;0,F100&lt;&gt;""),"Complet","À vérifier"))</f>
        <v/>
      </c>
    </row>
    <row r="101">
      <c r="A101" s="24" t="n"/>
      <c r="B101" s="25" t="n"/>
      <c r="C101" s="25" t="n"/>
      <c r="D101" s="26" t="n"/>
      <c r="E101" s="27" t="n"/>
      <c r="F101" s="28" t="n"/>
      <c r="G101" s="25" t="n"/>
      <c r="H101" s="25" t="n"/>
      <c r="I101" s="30">
        <f>IF(A101="","",IF(C101="","À compléter",C101))</f>
        <v/>
      </c>
      <c r="J101" s="17">
        <f>IF(OR(D101="",E101=""),"",IF(D101="Actif",E101,-E101))</f>
        <v/>
      </c>
      <c r="K101" s="30">
        <f>IF(A101="","",IF(AND(C101&lt;&gt;"",D101&lt;&gt;"",E101&gt;0,F101&lt;&gt;""),"Complet","À vérifier"))</f>
        <v/>
      </c>
    </row>
    <row r="102">
      <c r="A102" s="24" t="n"/>
      <c r="B102" s="25" t="n"/>
      <c r="C102" s="25" t="n"/>
      <c r="D102" s="26" t="n"/>
      <c r="E102" s="27" t="n"/>
      <c r="F102" s="28" t="n"/>
      <c r="G102" s="25" t="n"/>
      <c r="H102" s="25" t="n"/>
      <c r="I102" s="29">
        <f>IF(A102="","",IF(C102="","À compléter",C102))</f>
        <v/>
      </c>
      <c r="J102" s="13">
        <f>IF(OR(D102="",E102=""),"",IF(D102="Actif",E102,-E102))</f>
        <v/>
      </c>
      <c r="K102" s="29">
        <f>IF(A102="","",IF(AND(C102&lt;&gt;"",D102&lt;&gt;"",E102&gt;0,F102&lt;&gt;""),"Complet","À vérifier"))</f>
        <v/>
      </c>
    </row>
    <row r="103">
      <c r="A103" s="24" t="n"/>
      <c r="B103" s="25" t="n"/>
      <c r="C103" s="25" t="n"/>
      <c r="D103" s="26" t="n"/>
      <c r="E103" s="27" t="n"/>
      <c r="F103" s="28" t="n"/>
      <c r="G103" s="25" t="n"/>
      <c r="H103" s="25" t="n"/>
      <c r="I103" s="30">
        <f>IF(A103="","",IF(C103="","À compléter",C103))</f>
        <v/>
      </c>
      <c r="J103" s="17">
        <f>IF(OR(D103="",E103=""),"",IF(D103="Actif",E103,-E103))</f>
        <v/>
      </c>
      <c r="K103" s="30">
        <f>IF(A103="","",IF(AND(C103&lt;&gt;"",D103&lt;&gt;"",E103&gt;0,F103&lt;&gt;""),"Complet","À vérifier"))</f>
        <v/>
      </c>
    </row>
    <row r="104">
      <c r="A104" s="24" t="n"/>
      <c r="B104" s="25" t="n"/>
      <c r="C104" s="25" t="n"/>
      <c r="D104" s="26" t="n"/>
      <c r="E104" s="27" t="n"/>
      <c r="F104" s="28" t="n"/>
      <c r="G104" s="25" t="n"/>
      <c r="H104" s="25" t="n"/>
      <c r="I104" s="29">
        <f>IF(A104="","",IF(C104="","À compléter",C104))</f>
        <v/>
      </c>
      <c r="J104" s="13">
        <f>IF(OR(D104="",E104=""),"",IF(D104="Actif",E104,-E104))</f>
        <v/>
      </c>
      <c r="K104" s="29">
        <f>IF(A104="","",IF(AND(C104&lt;&gt;"",D104&lt;&gt;"",E104&gt;0,F104&lt;&gt;""),"Complet","À vérifier"))</f>
        <v/>
      </c>
    </row>
    <row r="105">
      <c r="A105" s="24" t="n"/>
      <c r="B105" s="25" t="n"/>
      <c r="C105" s="25" t="n"/>
      <c r="D105" s="26" t="n"/>
      <c r="E105" s="27" t="n"/>
      <c r="F105" s="28" t="n"/>
      <c r="G105" s="25" t="n"/>
      <c r="H105" s="25" t="n"/>
      <c r="I105" s="30">
        <f>IF(A105="","",IF(C105="","À compléter",C105))</f>
        <v/>
      </c>
      <c r="J105" s="17">
        <f>IF(OR(D105="",E105=""),"",IF(D105="Actif",E105,-E105))</f>
        <v/>
      </c>
      <c r="K105" s="30">
        <f>IF(A105="","",IF(AND(C105&lt;&gt;"",D105&lt;&gt;"",E105&gt;0,F105&lt;&gt;""),"Complet","À vérifier"))</f>
        <v/>
      </c>
    </row>
    <row r="106">
      <c r="A106" s="24" t="n"/>
      <c r="B106" s="25" t="n"/>
      <c r="C106" s="25" t="n"/>
      <c r="D106" s="26" t="n"/>
      <c r="E106" s="27" t="n"/>
      <c r="F106" s="28" t="n"/>
      <c r="G106" s="25" t="n"/>
      <c r="H106" s="25" t="n"/>
      <c r="I106" s="29">
        <f>IF(A106="","",IF(C106="","À compléter",C106))</f>
        <v/>
      </c>
      <c r="J106" s="13">
        <f>IF(OR(D106="",E106=""),"",IF(D106="Actif",E106,-E106))</f>
        <v/>
      </c>
      <c r="K106" s="29">
        <f>IF(A106="","",IF(AND(C106&lt;&gt;"",D106&lt;&gt;"",E106&gt;0,F106&lt;&gt;""),"Complet","À vérifier"))</f>
        <v/>
      </c>
    </row>
    <row r="107">
      <c r="A107" s="24" t="n"/>
      <c r="B107" s="25" t="n"/>
      <c r="C107" s="25" t="n"/>
      <c r="D107" s="26" t="n"/>
      <c r="E107" s="27" t="n"/>
      <c r="F107" s="28" t="n"/>
      <c r="G107" s="25" t="n"/>
      <c r="H107" s="25" t="n"/>
      <c r="I107" s="30">
        <f>IF(A107="","",IF(C107="","À compléter",C107))</f>
        <v/>
      </c>
      <c r="J107" s="17">
        <f>IF(OR(D107="",E107=""),"",IF(D107="Actif",E107,-E107))</f>
        <v/>
      </c>
      <c r="K107" s="30">
        <f>IF(A107="","",IF(AND(C107&lt;&gt;"",D107&lt;&gt;"",E107&gt;0,F107&lt;&gt;""),"Complet","À vérifier"))</f>
        <v/>
      </c>
    </row>
  </sheetData>
  <autoFilter ref="A7:K107"/>
  <mergeCells count="1">
    <mergeCell ref="A1:K1"/>
  </mergeCells>
  <conditionalFormatting sqref="K8:K107">
    <cfRule type="expression" priority="1" dxfId="0" stopIfTrue="1">
      <formula>$K8="Complet"</formula>
    </cfRule>
    <cfRule type="expression" priority="2" dxfId="1" stopIfTrue="1">
      <formula>$K8="À vérifier"</formula>
    </cfRule>
  </conditionalFormatting>
  <dataValidations count="5">
    <dataValidation sqref="C8:C107" showErrorMessage="1" showInputMessage="1" allowBlank="1" errorTitle="Catégorie invalide" error="Choisissez une catégorie dans la liste proposée." type="list">
      <formula1>"Immobilisations,Stocks,Créances clients,Autres créances,Disponibilités,Capitaux propres,Dettes financières,Dettes fournisseurs,Dettes fiscales et sociales,Autres dettes"</formula1>
    </dataValidation>
    <dataValidation sqref="D8:D107" showErrorMessage="1" showInputMessage="1" allowBlank="1" errorTitle="Nature invalide" error="Choisissez Actif ou Passif." type="list">
      <formula1>"Actif,Passif"</formula1>
    </dataValidation>
    <dataValidation sqref="E8:E107" showErrorMessage="1" showInputMessage="1" allowBlank="1" errorTitle="Montant invalide" error="Saisissez un montant positif ou nul." type="decimal" operator="greaterThanOrEqual">
      <formula1>0</formula1>
    </dataValidation>
    <dataValidation sqref="F8:F107" showErrorMessage="1" showInputMessage="1" allowBlank="1" errorTitle="Date invalide" error="Saisissez une date valide." type="date" operator="between">
      <formula1>1</formula1>
      <formula2>2958465</formula2>
    </dataValidation>
    <dataValidation sqref="G8:G107" showErrorMessage="1" showInputMessage="1" allowBlank="1" errorTitle="Ville invalide" error="Choisissez une ville ou un établissement dans la liste." type="list">
      <formula1>"Paris,Lyon,Marseille,Toulouse,Bordeaux,Lille,Nantes,Strasbourg,Nice,Rennes"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4" customWidth="1" min="3" max="3"/>
    <col width="30" customWidth="1" min="4" max="4"/>
    <col width="18" customWidth="1" min="5" max="5"/>
    <col width="18" customWidth="1" min="6" max="6"/>
    <col width="4" customWidth="1" min="7" max="7"/>
    <col width="4" customWidth="1" min="8" max="8"/>
  </cols>
  <sheetData>
    <row r="1" ht="27" customHeight="1">
      <c r="A1" s="1" t="inlineStr">
        <is>
          <t>Tableau de bord du bilan</t>
        </is>
      </c>
    </row>
    <row r="3">
      <c r="A3" s="4" t="inlineStr">
        <is>
          <t>Indicateur</t>
        </is>
      </c>
      <c r="B3" s="4" t="inlineStr">
        <is>
          <t>Valeur</t>
        </is>
      </c>
      <c r="D3" s="18" t="inlineStr">
        <is>
          <t>Lecture rapide</t>
        </is>
      </c>
      <c r="E3" s="18" t="n"/>
      <c r="F3" s="18" t="n"/>
    </row>
    <row r="4">
      <c r="A4" s="6" t="inlineStr">
        <is>
          <t>Total actif</t>
        </is>
      </c>
      <c r="B4" s="7">
        <f>'Bilan'!$C$13</f>
        <v/>
      </c>
      <c r="D4" s="29" t="inlineStr">
        <is>
          <t>Le total actif doit être égal au total passif.</t>
        </is>
      </c>
      <c r="E4" s="29" t="n"/>
      <c r="F4" s="29" t="n"/>
    </row>
    <row r="5">
      <c r="A5" s="11" t="inlineStr">
        <is>
          <t>Total passif</t>
        </is>
      </c>
      <c r="B5" s="23">
        <f>'Bilan'!$C$20</f>
        <v/>
      </c>
      <c r="D5" s="30" t="inlineStr">
        <is>
          <t>Le résultat alimente les capitaux propres.</t>
        </is>
      </c>
      <c r="E5" s="30" t="n"/>
      <c r="F5" s="30" t="n"/>
    </row>
    <row r="6">
      <c r="A6" s="6" t="inlineStr">
        <is>
          <t>Écart actif / passif</t>
        </is>
      </c>
      <c r="B6" s="7">
        <f>IFERROR(B4-B5,0)</f>
        <v/>
      </c>
      <c r="D6" s="29" t="inlineStr">
        <is>
          <t>Les montants proviennent de la feuille Détail.</t>
        </is>
      </c>
      <c r="E6" s="29" t="n"/>
      <c r="F6" s="29" t="n"/>
    </row>
    <row r="7">
      <c r="A7" s="11" t="inlineStr">
        <is>
          <t>Résultat de l’exercice</t>
        </is>
      </c>
      <c r="B7" s="23">
        <f>'Bilan'!$C$22</f>
        <v/>
      </c>
      <c r="D7" s="30" t="inlineStr">
        <is>
          <t>Vérifier les écarts avant transmission.</t>
        </is>
      </c>
      <c r="E7" s="30" t="n"/>
      <c r="F7" s="30" t="n"/>
    </row>
    <row r="8">
      <c r="A8" s="6" t="inlineStr">
        <is>
          <t>Moyenne des postes d’actif</t>
        </is>
      </c>
      <c r="B8" s="7">
        <f>'Bilan'!$H$7</f>
        <v/>
      </c>
    </row>
    <row r="9">
      <c r="A9" s="11" t="inlineStr">
        <is>
          <t>Postes supérieurs à 50 000 €</t>
        </is>
      </c>
      <c r="B9" s="12">
        <f>'Bilan'!$H$8</f>
        <v/>
      </c>
    </row>
    <row r="10">
      <c r="A10" s="6" t="inlineStr">
        <is>
          <t>Statut du contrôle</t>
        </is>
      </c>
      <c r="B10" s="31">
        <f>IF(B6=0,"Équilibre","Écart à contrôler")</f>
        <v/>
      </c>
    </row>
    <row r="13">
      <c r="A13" s="5" t="inlineStr">
        <is>
          <t>Grande catégorie</t>
        </is>
      </c>
      <c r="B13" s="5" t="inlineStr">
        <is>
          <t>Montant (€)</t>
        </is>
      </c>
    </row>
    <row r="14">
      <c r="A14" s="6" t="inlineStr">
        <is>
          <t>Immobilisations</t>
        </is>
      </c>
      <c r="B14" s="13">
        <f>'Bilan'!$C$8</f>
        <v/>
      </c>
    </row>
    <row r="15">
      <c r="A15" s="11" t="inlineStr">
        <is>
          <t>Stocks</t>
        </is>
      </c>
      <c r="B15" s="17">
        <f>'Bilan'!$C$9</f>
        <v/>
      </c>
    </row>
    <row r="16">
      <c r="A16" s="6" t="inlineStr">
        <is>
          <t>Créances clients</t>
        </is>
      </c>
      <c r="B16" s="13">
        <f>'Bilan'!$C$10</f>
        <v/>
      </c>
    </row>
    <row r="17">
      <c r="A17" s="11" t="inlineStr">
        <is>
          <t>Autres créances</t>
        </is>
      </c>
      <c r="B17" s="17">
        <f>'Bilan'!$C$11</f>
        <v/>
      </c>
    </row>
    <row r="18">
      <c r="A18" s="6" t="inlineStr">
        <is>
          <t>Disponibilités</t>
        </is>
      </c>
      <c r="B18" s="13">
        <f>'Bilan'!$C$12</f>
        <v/>
      </c>
    </row>
    <row r="19">
      <c r="A19" s="11" t="inlineStr">
        <is>
          <t>Capitaux propres</t>
        </is>
      </c>
      <c r="B19" s="17">
        <f>'Bilan'!$C$15</f>
        <v/>
      </c>
    </row>
    <row r="20">
      <c r="A20" s="6" t="inlineStr">
        <is>
          <t>Dettes financières</t>
        </is>
      </c>
      <c r="B20" s="13">
        <f>'Bilan'!$C$16</f>
        <v/>
      </c>
    </row>
    <row r="21">
      <c r="A21" s="11" t="inlineStr">
        <is>
          <t>Dettes fournisseurs</t>
        </is>
      </c>
      <c r="B21" s="17">
        <f>'Bilan'!$C$17</f>
        <v/>
      </c>
    </row>
    <row r="22">
      <c r="A22" s="6" t="inlineStr">
        <is>
          <t>Dettes fiscales et sociales</t>
        </is>
      </c>
      <c r="B22" s="13">
        <f>'Bilan'!$C$18</f>
        <v/>
      </c>
    </row>
    <row r="23">
      <c r="A23" s="11" t="inlineStr">
        <is>
          <t>Autres dettes</t>
        </is>
      </c>
      <c r="B23" s="17">
        <f>'Bilan'!$C$19</f>
        <v/>
      </c>
    </row>
  </sheetData>
  <mergeCells count="1">
    <mergeCell ref="A1:H1"/>
  </mergeCells>
  <conditionalFormatting sqref="B10">
    <cfRule type="expression" priority="1" dxfId="0" stopIfTrue="1">
      <formula>B10="Équilibre"</formula>
    </cfRule>
    <cfRule type="expression" priority="2" dxfId="1" stopIfTrue="1">
      <formula>B10="Écart à contrôler"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5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27" customHeight="1">
      <c r="A1" s="1" t="inlineStr">
        <is>
          <t>Notice d’utilisation</t>
        </is>
      </c>
    </row>
    <row r="3" ht="52" customHeight="1">
      <c r="A3" s="32" t="inlineStr">
        <is>
          <t>Objectif du fichier</t>
        </is>
      </c>
      <c r="B3" s="29" t="inlineStr">
        <is>
          <t>Ce fichier propose un bilan comptable simplifié arrêté au 31/12/2026. Il facilite la préparation et la lecture des principaux postes d’actif et de passif.</t>
        </is>
      </c>
      <c r="C3" s="33" t="n"/>
      <c r="D3" s="33" t="n"/>
      <c r="E3" s="33" t="n"/>
      <c r="F3" s="33" t="n"/>
    </row>
    <row r="4" ht="52" customHeight="1">
      <c r="A4" s="32" t="inlineStr">
        <is>
          <t>Limites du bilan simplifié</t>
        </is>
      </c>
      <c r="B4" s="30" t="inlineStr">
        <is>
          <t>Ce document ne remplace ni la balance générale, ni les annexes, ni la liasse fiscale. Il constitue un support préparatoire à contrôler avec l’expert-comptable.</t>
        </is>
      </c>
      <c r="C4" s="34" t="n"/>
      <c r="D4" s="34" t="n"/>
      <c r="E4" s="34" t="n"/>
      <c r="F4" s="34" t="n"/>
    </row>
    <row r="5" ht="52" customHeight="1">
      <c r="A5" s="32" t="inlineStr">
        <is>
          <t>Feuille Bilan</t>
        </is>
      </c>
      <c r="B5" s="29" t="inlineStr">
        <is>
          <t>La feuille Bilan synthétise les grandes rubriques comptables, calcule les totaux, le résultat de l’exercice et le contrôle d’équilibre entre actif et passif.</t>
        </is>
      </c>
      <c r="C5" s="33" t="n"/>
      <c r="D5" s="33" t="n"/>
      <c r="E5" s="33" t="n"/>
      <c r="F5" s="33" t="n"/>
    </row>
    <row r="6" ht="52" customHeight="1">
      <c r="A6" s="32" t="inlineStr">
        <is>
          <t>Feuille Détail</t>
        </is>
      </c>
      <c r="B6" s="30" t="inlineStr">
        <is>
          <t>La feuille Détail est la source de saisie. Les colonnes Code à Commentaire sont prévues pour les données comptables. Les colonnes calculées contrôlent la catégorie, le montant signé et l’état de saisie.</t>
        </is>
      </c>
      <c r="C6" s="34" t="n"/>
      <c r="D6" s="34" t="n"/>
      <c r="E6" s="34" t="n"/>
      <c r="F6" s="34" t="n"/>
    </row>
    <row r="7" ht="52" customHeight="1">
      <c r="A7" s="32" t="inlineStr">
        <is>
          <t>Instructions de saisie</t>
        </is>
      </c>
      <c r="B7" s="29" t="inlineStr">
        <is>
          <t>Saisissez ou modifiez uniquement les cellules jaune pâle #FFFBEB de la feuille Détail. Conservez une catégorie et une nature cohérentes avec chaque poste comptable.</t>
        </is>
      </c>
      <c r="C7" s="33" t="n"/>
      <c r="D7" s="33" t="n"/>
      <c r="E7" s="33" t="n"/>
      <c r="F7" s="33" t="n"/>
    </row>
    <row r="8" ht="52" customHeight="1">
      <c r="A8" s="32" t="inlineStr">
        <is>
          <t>Vérifications indispensables</t>
        </is>
      </c>
      <c r="B8" s="30" t="inlineStr">
        <is>
          <t>Rapprochez les soldes avec la balance générale, les relevés bancaires, les auxiliaires clients et fournisseurs, ainsi qu’avec la liasse fiscale avant toute validation.</t>
        </is>
      </c>
      <c r="C8" s="34" t="n"/>
      <c r="D8" s="34" t="n"/>
      <c r="E8" s="34" t="n"/>
      <c r="F8" s="34" t="n"/>
    </row>
    <row r="9" ht="52" customHeight="1">
      <c r="A9" s="32" t="inlineStr">
        <is>
          <t>Points de vigilance</t>
        </is>
      </c>
      <c r="B9" s="29" t="inlineStr">
        <is>
          <t>Vérifiez notamment la TVA, les créances douteuses, les emprunts, les dettes URSSAF, les immobilisations, les amortissements et le résultat de l’exercice.</t>
        </is>
      </c>
      <c r="C9" s="33" t="n"/>
      <c r="D9" s="33" t="n"/>
      <c r="E9" s="33" t="n"/>
      <c r="F9" s="33" t="n"/>
    </row>
    <row r="10" ht="52" customHeight="1">
      <c r="A10" s="32" t="inlineStr">
        <is>
          <t>Références utiles</t>
        </is>
      </c>
      <c r="B10" s="30" t="inlineStr">
        <is>
          <t>Consultez impots.gouv.fr, la DGFiP et votre expert-comptable pour les règles de présentation, les déclarations fiscales et les contrôles nécessaires.</t>
        </is>
      </c>
      <c r="C10" s="34" t="n"/>
      <c r="D10" s="34" t="n"/>
      <c r="E10" s="34" t="n"/>
      <c r="F10" s="34" t="n"/>
    </row>
    <row r="11" ht="52" customHeight="1">
      <c r="A11" s="32" t="inlineStr">
        <is>
          <t>Mention RGPD</t>
        </is>
      </c>
      <c r="B11" s="29" t="inlineStr">
        <is>
          <t>Ne saisissez pas de données personnelles non nécessaires. Limitez les commentaires aux informations comptables utiles et appliquez les règles internes de confidentialité.</t>
        </is>
      </c>
      <c r="C11" s="33" t="n"/>
      <c r="D11" s="33" t="n"/>
      <c r="E11" s="33" t="n"/>
      <c r="F11" s="33" t="n"/>
    </row>
    <row r="14" ht="38" customHeight="1">
      <c r="A14" s="35" t="inlineStr">
        <is>
          <t>Conseil</t>
        </is>
      </c>
      <c r="B14" s="35" t="inlineStr">
        <is>
          <t>Avant diffusion, assurez-vous que le contrôle d’équilibre affiche « Équilibre » et que chaque ligne utile de la feuille Détail est indiquée « Complet ».</t>
        </is>
      </c>
      <c r="C14" s="36" t="n"/>
      <c r="D14" s="36" t="n"/>
      <c r="E14" s="36" t="n"/>
      <c r="F14" s="36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2026-09-07T10:27:08Z</dcterms:created>
  <dcterms:modified xmlns:dcterms="http://purl.org/dc/terms/" xmlns:xsi="http://www.w3.org/2001/XMLSchema-instance" xsi:type="dcterms:W3CDTF">2026-09-07T10:27:08Z</dcterms:modified>
</cp:coreProperties>
</file>